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D:\ANNALYN REGULAR REPORTS\for PBB\Files Posted for TS\"/>
    </mc:Choice>
  </mc:AlternateContent>
  <xr:revisionPtr revIDLastSave="0" documentId="13_ncr:1_{3B8A6459-66A4-497E-8A1E-6AC008CCE1D3}" xr6:coauthVersionLast="46" xr6:coauthVersionMax="46" xr10:uidLastSave="{00000000-0000-0000-0000-000000000000}"/>
  <bookViews>
    <workbookView xWindow="-120" yWindow="-120" windowWidth="20730" windowHeight="11760" xr2:uid="{00000000-000D-0000-FFFF-FFFF00000000}"/>
  </bookViews>
  <sheets>
    <sheet name="all projects" sheetId="1" r:id="rId1"/>
    <sheet name="Sheet4" sheetId="4" r:id="rId2"/>
    <sheet name="MSO" sheetId="6" r:id="rId3"/>
    <sheet name="Sheet1" sheetId="11" r:id="rId4"/>
    <sheet name="pipeline extn, wss, realignment" sheetId="8" r:id="rId5"/>
    <sheet name="electro mechanical" sheetId="9" r:id="rId6"/>
    <sheet name="civil works" sheetId="10" r:id="rId7"/>
  </sheets>
  <externalReferences>
    <externalReference r:id="rId8"/>
  </externalReferences>
  <definedNames>
    <definedName name="_xlnm.Print_Area" localSheetId="3">Sheet1!$A$1:$J$187</definedName>
    <definedName name="SOURCE_OF_FUNDS">[1]list!$A$2:$A$24</definedName>
    <definedName name="status">[1]list!$B$2:$B$7</definedName>
  </definedNames>
  <calcPr calcId="181029"/>
</workbook>
</file>

<file path=xl/calcChain.xml><?xml version="1.0" encoding="utf-8"?>
<calcChain xmlns="http://schemas.openxmlformats.org/spreadsheetml/2006/main">
  <c r="B25" i="10" l="1"/>
  <c r="B73" i="6"/>
  <c r="B43" i="8"/>
  <c r="W5" i="1" l="1"/>
  <c r="L122" i="1"/>
  <c r="K122" i="1"/>
  <c r="K121" i="1"/>
  <c r="K120" i="1"/>
  <c r="L119" i="1"/>
  <c r="K119" i="1"/>
  <c r="L118" i="1"/>
  <c r="K118" i="1"/>
  <c r="L117" i="1"/>
  <c r="K117" i="1"/>
  <c r="L116" i="1"/>
  <c r="K116" i="1"/>
  <c r="L115" i="1"/>
  <c r="K115" i="1"/>
  <c r="L114" i="1"/>
  <c r="K114" i="1"/>
  <c r="L113" i="1"/>
  <c r="K113" i="1"/>
  <c r="L112" i="1"/>
  <c r="K112" i="1"/>
  <c r="L111" i="1"/>
  <c r="K111" i="1"/>
  <c r="L110" i="1"/>
  <c r="K110" i="1"/>
  <c r="L109" i="1"/>
  <c r="K109" i="1"/>
  <c r="L108" i="1"/>
  <c r="K108" i="1"/>
  <c r="L107" i="1"/>
  <c r="K107" i="1"/>
  <c r="L106" i="1"/>
  <c r="K106" i="1"/>
  <c r="L105" i="1"/>
  <c r="K105" i="1"/>
  <c r="L104" i="1"/>
  <c r="K104" i="1"/>
  <c r="L103" i="1"/>
  <c r="K103" i="1"/>
  <c r="L102" i="1"/>
  <c r="K102" i="1"/>
  <c r="L101" i="1"/>
  <c r="K101" i="1"/>
  <c r="L100" i="1"/>
  <c r="K100" i="1"/>
  <c r="L99" i="1"/>
  <c r="K99" i="1"/>
  <c r="L98" i="1"/>
  <c r="K98" i="1"/>
  <c r="L97" i="1"/>
  <c r="K97" i="1"/>
  <c r="L96" i="1"/>
  <c r="K96" i="1"/>
  <c r="L95" i="1"/>
  <c r="K95" i="1"/>
  <c r="L94" i="1"/>
  <c r="K94" i="1"/>
  <c r="L92" i="1"/>
  <c r="K92" i="1"/>
  <c r="L91" i="1"/>
  <c r="K91" i="1"/>
  <c r="L90" i="1"/>
  <c r="K90" i="1"/>
  <c r="L89" i="1"/>
  <c r="K89" i="1"/>
  <c r="L88" i="1"/>
  <c r="K88" i="1"/>
  <c r="L87" i="1"/>
  <c r="K87" i="1"/>
  <c r="L86" i="1"/>
  <c r="K86" i="1"/>
  <c r="K85" i="1"/>
  <c r="L84" i="1"/>
  <c r="K84" i="1"/>
  <c r="L83" i="1"/>
  <c r="K83" i="1"/>
  <c r="L82" i="1"/>
  <c r="K82" i="1"/>
  <c r="L81" i="1"/>
  <c r="K81" i="1"/>
  <c r="L80" i="1"/>
  <c r="K80" i="1"/>
  <c r="L79" i="1"/>
  <c r="K79" i="1"/>
  <c r="L78" i="1"/>
  <c r="K78" i="1"/>
  <c r="L77" i="1"/>
  <c r="K77" i="1"/>
  <c r="L76" i="1"/>
  <c r="K76" i="1"/>
  <c r="L75" i="1"/>
  <c r="K75" i="1"/>
  <c r="L74" i="1"/>
  <c r="K74" i="1"/>
  <c r="L73" i="1"/>
  <c r="K73" i="1"/>
  <c r="L72" i="1"/>
  <c r="K72" i="1"/>
  <c r="L71" i="1"/>
  <c r="L70" i="1"/>
  <c r="K70" i="1"/>
  <c r="L69" i="1"/>
  <c r="K69" i="1"/>
  <c r="L68" i="1"/>
  <c r="K68" i="1"/>
  <c r="L67" i="1"/>
  <c r="K67" i="1"/>
  <c r="L66" i="1"/>
  <c r="K66" i="1"/>
  <c r="L65" i="1"/>
  <c r="K65" i="1"/>
  <c r="L64" i="1"/>
  <c r="K64" i="1"/>
  <c r="L63" i="1"/>
  <c r="K63" i="1"/>
  <c r="L62" i="1"/>
  <c r="K62" i="1"/>
  <c r="L61" i="1"/>
  <c r="K61" i="1"/>
  <c r="L60" i="1"/>
  <c r="K60" i="1"/>
  <c r="L59" i="1"/>
  <c r="K59" i="1"/>
  <c r="L58" i="1"/>
  <c r="K58" i="1"/>
  <c r="L57" i="1"/>
  <c r="K57" i="1"/>
  <c r="L56" i="1"/>
  <c r="K56" i="1"/>
  <c r="L55" i="1"/>
  <c r="K55" i="1"/>
  <c r="L53" i="1"/>
  <c r="K53" i="1"/>
  <c r="L52" i="1"/>
  <c r="K52" i="1"/>
  <c r="L51" i="1"/>
  <c r="K51" i="1"/>
  <c r="L50" i="1"/>
  <c r="K50" i="1"/>
  <c r="L49" i="1"/>
  <c r="K49" i="1"/>
  <c r="L48" i="1"/>
  <c r="K48" i="1"/>
  <c r="L47" i="1"/>
  <c r="K47" i="1"/>
  <c r="L46" i="1"/>
  <c r="K46" i="1"/>
  <c r="L45" i="1"/>
  <c r="K45" i="1"/>
  <c r="L44" i="1"/>
  <c r="K44" i="1"/>
  <c r="L43" i="1"/>
  <c r="K43" i="1"/>
  <c r="L42" i="1"/>
  <c r="K42" i="1"/>
  <c r="L41" i="1"/>
  <c r="K41" i="1"/>
  <c r="L40" i="1"/>
  <c r="K40" i="1"/>
  <c r="L39" i="1"/>
  <c r="K39" i="1"/>
  <c r="L38" i="1"/>
  <c r="K38" i="1"/>
  <c r="L37" i="1"/>
  <c r="K37" i="1"/>
  <c r="L36" i="1"/>
  <c r="K36" i="1"/>
  <c r="L35" i="1"/>
  <c r="K35" i="1"/>
  <c r="L34" i="1"/>
  <c r="K34" i="1"/>
  <c r="L32" i="1"/>
  <c r="K32" i="1"/>
  <c r="L31" i="1"/>
  <c r="K31" i="1"/>
  <c r="L30" i="1"/>
  <c r="K30" i="1"/>
  <c r="G29" i="1"/>
  <c r="K29" i="1" s="1"/>
  <c r="G28" i="1"/>
  <c r="L28" i="1" s="1"/>
  <c r="L27" i="1"/>
  <c r="L26" i="1"/>
  <c r="K26" i="1"/>
  <c r="L25" i="1"/>
  <c r="K25" i="1"/>
  <c r="L24" i="1"/>
  <c r="K24" i="1"/>
  <c r="L23" i="1"/>
  <c r="K23" i="1"/>
  <c r="L22" i="1"/>
  <c r="K22" i="1"/>
  <c r="L21" i="1"/>
  <c r="K21"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K28" i="1" l="1"/>
  <c r="L29" i="1"/>
</calcChain>
</file>

<file path=xl/sharedStrings.xml><?xml version="1.0" encoding="utf-8"?>
<sst xmlns="http://schemas.openxmlformats.org/spreadsheetml/2006/main" count="2282" uniqueCount="463">
  <si>
    <t>20-001-A</t>
  </si>
  <si>
    <t>IO-20-011</t>
  </si>
  <si>
    <t>CAPEX 2020 Transmission &amp; Dist. Mains Distribution Lines- Various Sizes</t>
  </si>
  <si>
    <t>Prop. Extension of 100mm Distribution Line, 200mm Distribution Line w/ 75mm Blow Off Valve</t>
  </si>
  <si>
    <t>Luminarias St., JR Borja Extn.</t>
  </si>
  <si>
    <t>26 wd = 161 mandays</t>
  </si>
  <si>
    <t>not started</t>
  </si>
  <si>
    <t>recvd 1/20/2020</t>
  </si>
  <si>
    <t>20-002-A</t>
  </si>
  <si>
    <t>IO-20-012</t>
  </si>
  <si>
    <t>CAPEX 2020 (VEI Projects- Work Package 4, Distribution Line at Tierra del Puerto, Camaman-an)</t>
  </si>
  <si>
    <t>Prop. 100mm Pipeline Extension with 14 Units 50mm MSO &amp; DMA</t>
  </si>
  <si>
    <t>Sitio Tierra Del Puerto, Camaman-an</t>
  </si>
  <si>
    <t>102 wd = 1157 mandays</t>
  </si>
  <si>
    <t>Com2020-003-F</t>
  </si>
  <si>
    <t>IO-20-018</t>
  </si>
  <si>
    <t>CAPEX 2019 (Transmission &amp; Dist. Mains, Meter Stub-out)</t>
  </si>
  <si>
    <r>
      <t>Prop. 1-Unit 50mm</t>
    </r>
    <r>
      <rPr>
        <b/>
        <sz val="11"/>
        <color theme="1"/>
        <rFont val="Calibri"/>
        <family val="2"/>
      </rPr>
      <t>Ø Public Stub-out</t>
    </r>
  </si>
  <si>
    <t>Sambaan Village, Patag</t>
  </si>
  <si>
    <t>2 wd = 10 mandays</t>
  </si>
  <si>
    <t>completed</t>
  </si>
  <si>
    <t>recvd 2/3/2020</t>
  </si>
  <si>
    <t>20-003-A</t>
  </si>
  <si>
    <t>IO-20-007</t>
  </si>
  <si>
    <t>CAPEX 2020 (VEI Projects- Work Package 4, Water Supply System to Urban/Rural Poor Waterless Communities)</t>
  </si>
  <si>
    <t>Prop. Rehabilitation of Water Supply System</t>
  </si>
  <si>
    <t>Macapaya Phase 1A, Camaman-an</t>
  </si>
  <si>
    <t>June</t>
  </si>
  <si>
    <t>50 wd = 350 mandays</t>
  </si>
  <si>
    <t>in progress</t>
  </si>
  <si>
    <t>recvd 1/21/2020</t>
  </si>
  <si>
    <t>Com2020-004-F</t>
  </si>
  <si>
    <t>IO-20-015</t>
  </si>
  <si>
    <t>CAPEX 2020 (Transmission &amp; Dist. Mains, Meter Stub-out)</t>
  </si>
  <si>
    <t>Brgy. 9, Pabayo St.</t>
  </si>
  <si>
    <t>6 wd = 30 mandays</t>
  </si>
  <si>
    <t>recvd 1/30/2020</t>
  </si>
  <si>
    <t>IO-20-026</t>
  </si>
  <si>
    <t>JR Borja Extension, Gusa</t>
  </si>
  <si>
    <t>4 wd = 30 mandays</t>
  </si>
  <si>
    <t>20-004-A</t>
  </si>
  <si>
    <t>IO-20-014</t>
  </si>
  <si>
    <t>CAPEX 2020 (VEI Projects- Work Package 4, Distribution Line at Pamalihi Relocation Site)</t>
  </si>
  <si>
    <t>Prop. 200mm Pipeline Extension</t>
  </si>
  <si>
    <t>Mahogany to Pamalihi Relocation Site</t>
  </si>
  <si>
    <t>90 wd = 1108 mandays</t>
  </si>
  <si>
    <t>recvd 1/28/2020</t>
  </si>
  <si>
    <t>Com2020-005-F</t>
  </si>
  <si>
    <t>IO-20-027</t>
  </si>
  <si>
    <t>Amfana St., Carmen</t>
  </si>
  <si>
    <t>10 wd = 50 mandays</t>
  </si>
  <si>
    <t>20-005-F</t>
  </si>
  <si>
    <t>IO-20-016</t>
  </si>
  <si>
    <t>CAPEX 2020 Transmission &amp; Dist. Mains Realignment of Pipelines Affected by DPWH Projects</t>
  </si>
  <si>
    <t>Prop. 400mm Pipe Realignment</t>
  </si>
  <si>
    <t>J Seriña St., Carmen</t>
  </si>
  <si>
    <t>25 wd = 272 mandays</t>
  </si>
  <si>
    <t>Com2020-006-F</t>
  </si>
  <si>
    <t>IO-20-025</t>
  </si>
  <si>
    <t>Prop. 1 Unit 50mm Public Stub-out</t>
  </si>
  <si>
    <t>B3 L2 Ficcoville, Iponan</t>
  </si>
  <si>
    <t>Com2020-007-F</t>
  </si>
  <si>
    <t>capex 2020</t>
  </si>
  <si>
    <t>San Isidro Lumbia</t>
  </si>
  <si>
    <t>1 wd</t>
  </si>
  <si>
    <t>Com2020-009-F</t>
  </si>
  <si>
    <t>Capex 2020</t>
  </si>
  <si>
    <t>Zone 1 Igpit Opol</t>
  </si>
  <si>
    <t>8 days</t>
  </si>
  <si>
    <t>Com2020-10-F</t>
  </si>
  <si>
    <t>Prop. 2 Unit 50mm Public Stub-out</t>
  </si>
  <si>
    <t>Tierra de Puerto, Camaman-an, CDO</t>
  </si>
  <si>
    <t>8 wd</t>
  </si>
  <si>
    <t xml:space="preserve"> </t>
  </si>
  <si>
    <t>Com2020-011-F</t>
  </si>
  <si>
    <t>Zone 3 Lumbia</t>
  </si>
  <si>
    <t>Com2020-012-F</t>
  </si>
  <si>
    <t>4 wd</t>
  </si>
  <si>
    <t>Com2020-013-F</t>
  </si>
  <si>
    <t>Zone 6, Gawad Kalinga Bugo</t>
  </si>
  <si>
    <t>20-006-A</t>
  </si>
  <si>
    <t>IO-20-017</t>
  </si>
  <si>
    <t>CAPEX 2020 Transmission &amp; Dist. Lines Realignment of Pipelines Affected by DPWH Projects</t>
  </si>
  <si>
    <t>Prop. 150mm Pipeline Realignment</t>
  </si>
  <si>
    <t>Brgy. Tablon</t>
  </si>
  <si>
    <t>12 wd = 81 mandays</t>
  </si>
  <si>
    <t>20-007-D</t>
  </si>
  <si>
    <t>IO-20-019</t>
  </si>
  <si>
    <t>CAPEX (Other Engineering Project)</t>
  </si>
  <si>
    <t>Prop. Restoration of Concrete Pavement</t>
  </si>
  <si>
    <t>Phase 2 Sta. Cecilia Subd., JR Borja Extrn., Camaman-an</t>
  </si>
  <si>
    <t>5 wd = 31 mandays</t>
  </si>
  <si>
    <t>20-008-A</t>
  </si>
  <si>
    <t>IO-20-2020</t>
  </si>
  <si>
    <t>CAPEX 2020 (Transmission &amp; Dist. Mains, Various Sizes)</t>
  </si>
  <si>
    <t>Prop. 100mm UPVC Pipeline Extension with 3 units 50mm Water Meter Stub-out</t>
  </si>
  <si>
    <t>Caballero &amp; Daing Compound, Zone 7 Bulua</t>
  </si>
  <si>
    <t>19 wd = 138 mandays</t>
  </si>
  <si>
    <t>20-009-F</t>
  </si>
  <si>
    <t>IO-20-021</t>
  </si>
  <si>
    <t>CAPEX 2020 Transmission &amp; Dist. Mains, Various Sizes)</t>
  </si>
  <si>
    <t>Prop. 75mm Pipeline Extension with 4 units 50mm Water Meter Stub-out</t>
  </si>
  <si>
    <t>Zone 3 Barra Opol</t>
  </si>
  <si>
    <t>40 wd = 234 mandays</t>
  </si>
  <si>
    <t>20-010</t>
  </si>
  <si>
    <t>CAPEX-6M</t>
  </si>
  <si>
    <t>Prop. Water Supply System</t>
  </si>
  <si>
    <t>Berjaya, Bugo CDO</t>
  </si>
  <si>
    <t>127 cd</t>
  </si>
  <si>
    <t>NTP June 26, 2020</t>
  </si>
  <si>
    <t>20-012-A</t>
  </si>
  <si>
    <t>IO-20-023</t>
  </si>
  <si>
    <t>CAPEX 2020 (Other Engineering Project)</t>
  </si>
  <si>
    <t>Prop. Installation of Data Logger on COBI Pipeline Stub-out</t>
  </si>
  <si>
    <t>South Diversion Road</t>
  </si>
  <si>
    <t>8 cd = 72 mandays</t>
  </si>
  <si>
    <t>20-014-D</t>
  </si>
  <si>
    <t>Prop. Temporary Fence</t>
  </si>
  <si>
    <t>PW 31, Ayesa subd. Camaman-an</t>
  </si>
  <si>
    <t>15 wd</t>
  </si>
  <si>
    <t>20-013-A</t>
  </si>
  <si>
    <t>Prop. 300mm  Pipeline Realignment</t>
  </si>
  <si>
    <t>Macanhan, Carmen</t>
  </si>
  <si>
    <t>remaining works - restoration</t>
  </si>
  <si>
    <t>20-016-A</t>
  </si>
  <si>
    <t>Prop. 300mm Temporary Pipeline Realignment</t>
  </si>
  <si>
    <t>Bigaan Bridge Gusa, CDOC</t>
  </si>
  <si>
    <t>stopped 3/6/20, resume work 5/20/20</t>
  </si>
  <si>
    <t>20-017</t>
  </si>
  <si>
    <t>Prop. 100mm Distribution Line &amp; Transfer of Existing 75mm BOV</t>
  </si>
  <si>
    <t>Zone 8 Cugman, CDO</t>
  </si>
  <si>
    <t>for turn over</t>
  </si>
  <si>
    <t>20-018-D</t>
  </si>
  <si>
    <t>Prop. Installation of 1 unit MSO</t>
  </si>
  <si>
    <t>Tablon  Evacuation Center</t>
  </si>
  <si>
    <t>for cancellation, same tapping with existing MSO</t>
  </si>
  <si>
    <t>20-019-A</t>
  </si>
  <si>
    <t>Prop. 300mm Steel Pipe Realignment</t>
  </si>
  <si>
    <t>Brgy. 24 Osmena St. CDO</t>
  </si>
  <si>
    <t>2 cd</t>
  </si>
  <si>
    <t>20-021-D</t>
  </si>
  <si>
    <t>Prop. Rehabilitation of 600mm Electromagnetic Flow Meter Manhole Cover</t>
  </si>
  <si>
    <t>Take off point Lumbia</t>
  </si>
  <si>
    <t>19 wd</t>
  </si>
  <si>
    <t>Com2020-021-F</t>
  </si>
  <si>
    <t>Prop. 1 unit Public  MSO</t>
  </si>
  <si>
    <t>Z-10, Bulua</t>
  </si>
  <si>
    <t>2 wd</t>
  </si>
  <si>
    <t>Com 2020-022-F</t>
  </si>
  <si>
    <t>Z-4 Basak Pasil Kauswagan</t>
  </si>
  <si>
    <t>Com 2020-023-F</t>
  </si>
  <si>
    <t>Z-2, Bulua CDO</t>
  </si>
  <si>
    <t>20-023-F</t>
  </si>
  <si>
    <t>Prop. 75mm Distribution Line w/ 1 unit MSO</t>
  </si>
  <si>
    <t>Zone 13, Puli Upper Carmen</t>
  </si>
  <si>
    <t>5 wd</t>
  </si>
  <si>
    <t>20-024-F</t>
  </si>
  <si>
    <t>CAPEX2020, VEI WP4</t>
  </si>
  <si>
    <t>Prop. 31 units 50mm MSO</t>
  </si>
  <si>
    <t>Pahiron Relocation Site</t>
  </si>
  <si>
    <t>23 wd = 110 mandays</t>
  </si>
  <si>
    <t>Com2020-024-F</t>
  </si>
  <si>
    <t>Prop. 1 unit 50mm MSO</t>
  </si>
  <si>
    <t>Zone 1, Lower Bulua</t>
  </si>
  <si>
    <t>20-025-D</t>
  </si>
  <si>
    <t>4/220/20</t>
  </si>
  <si>
    <t>Capex 2020, Other Eng'g. Projects</t>
  </si>
  <si>
    <t>Poblacion Opol - near Titing's kitchenette</t>
  </si>
  <si>
    <t>20-026-D</t>
  </si>
  <si>
    <t>Saarenas Rd. Bulua</t>
  </si>
  <si>
    <t>20-027-D</t>
  </si>
  <si>
    <t>Opol Highway - (near entrance Roan)</t>
  </si>
  <si>
    <t>20-028-F</t>
  </si>
  <si>
    <t>Prop. 50mm Service Line w/ 2 unit MSO</t>
  </si>
  <si>
    <t>camaman-an, CDO</t>
  </si>
  <si>
    <t>15 WD</t>
  </si>
  <si>
    <t>20-031-F</t>
  </si>
  <si>
    <t>Prop. 500mm &amp; 300mm Pipeline Realignment</t>
  </si>
  <si>
    <t xml:space="preserve">Ayesa </t>
  </si>
  <si>
    <t>40 wd</t>
  </si>
  <si>
    <t>schedule for interconnection on July 9 for 300mm Steel pipeline.</t>
  </si>
  <si>
    <t>20-033-A</t>
  </si>
  <si>
    <t>Prop. Realignment of 600mm Steel Pipelines</t>
  </si>
  <si>
    <t>JR Borja Extn.</t>
  </si>
  <si>
    <t>45 cd</t>
  </si>
  <si>
    <t>20-037-A</t>
  </si>
  <si>
    <t>Prop. 150mm UPVC Pipeline Interconnection</t>
  </si>
  <si>
    <t>Buena Oro Macasandig</t>
  </si>
  <si>
    <t>May 30,2020</t>
  </si>
  <si>
    <t>7 cd</t>
  </si>
  <si>
    <t>Completed</t>
  </si>
  <si>
    <t>Com2020-25-F</t>
  </si>
  <si>
    <t>Prop. 1 unit  Public MSO</t>
  </si>
  <si>
    <t>Zone 1, Igpit Opol</t>
  </si>
  <si>
    <t>2 days</t>
  </si>
  <si>
    <t>June 3, 2020</t>
  </si>
  <si>
    <t>Com2020-26-F</t>
  </si>
  <si>
    <t>Bonbon, CDO</t>
  </si>
  <si>
    <t>12 wd</t>
  </si>
  <si>
    <t>June 29, 2020</t>
  </si>
  <si>
    <t>Com 2020-27-F</t>
  </si>
  <si>
    <t>Zone 1, Bulua, CDO</t>
  </si>
  <si>
    <t>9 wd</t>
  </si>
  <si>
    <t>June 29, 2021</t>
  </si>
  <si>
    <t>20-038-F</t>
  </si>
  <si>
    <t>Prop. 150mm UPVC Pipeline Etension &amp; Interconnection</t>
  </si>
  <si>
    <t>Com 2020-028-F</t>
  </si>
  <si>
    <t>Capex MO 2020</t>
  </si>
  <si>
    <t>Zone 3, Barra Opol</t>
  </si>
  <si>
    <t>July 7, date recvd.</t>
  </si>
  <si>
    <t>20-039-A</t>
  </si>
  <si>
    <t>Prop. Restoration of Conc. Pavement</t>
  </si>
  <si>
    <t>Concordio Diel, Zayas Carmen</t>
  </si>
  <si>
    <t>20-041-D</t>
  </si>
  <si>
    <t>CAPEX 2020</t>
  </si>
  <si>
    <t>Prop. Installation of Railings (3rd  flr) and partitons for 2nd &amp; 3rd flr. CR</t>
  </si>
  <si>
    <t>Tin-ao, Sub-office Bldng.</t>
  </si>
  <si>
    <t>Com2020-29-F</t>
  </si>
  <si>
    <t>Proposed 3 units 50mm Public MSO</t>
  </si>
  <si>
    <t>Zone 8, Cugman</t>
  </si>
  <si>
    <t>4 days = 20 mandays</t>
  </si>
  <si>
    <t>Com2020-30</t>
  </si>
  <si>
    <t>Proposed 1 unit 50mm Public MSO</t>
  </si>
  <si>
    <t>Mahayah Lumbia</t>
  </si>
  <si>
    <t>3 days</t>
  </si>
  <si>
    <t>Com2020-31</t>
  </si>
  <si>
    <t>Proposed 3 unit 50mm Public MSO</t>
  </si>
  <si>
    <t>Lumbia</t>
  </si>
  <si>
    <t>Com 2020-37-F</t>
  </si>
  <si>
    <t>Reyes Cpd. Dist. 5, P-10, Canitoan</t>
  </si>
  <si>
    <t>Com 2020-39F</t>
  </si>
  <si>
    <t>Z-1, Delima St. Lumbia</t>
  </si>
  <si>
    <t>3wd</t>
  </si>
  <si>
    <t>20-042-A</t>
  </si>
  <si>
    <t>Prop. 100mm &amp; 75mmPipeline Extension  w/ 2 units MSO</t>
  </si>
  <si>
    <t>Zone 7, Bulua</t>
  </si>
  <si>
    <t>30 wd</t>
  </si>
  <si>
    <t>20-043-A</t>
  </si>
  <si>
    <t>Prop. 200mm Realignment</t>
  </si>
  <si>
    <t>Gaabucayan St., Agora</t>
  </si>
  <si>
    <t>20-045-A</t>
  </si>
  <si>
    <t>Prop. 150mm Commercial Fire Hydrant</t>
  </si>
  <si>
    <t>Capt. Vicente Roa St.</t>
  </si>
  <si>
    <t>10 wd</t>
  </si>
  <si>
    <t>20-046-A</t>
  </si>
  <si>
    <t>Prop. 75mm Pipeline extension w/ 2 units 50mm MSO</t>
  </si>
  <si>
    <t>Across CEO, Kauswagan</t>
  </si>
  <si>
    <t>41 wd</t>
  </si>
  <si>
    <t>com2020-047-F</t>
  </si>
  <si>
    <t>Prop. 50mm MSO</t>
  </si>
  <si>
    <t>F. Delima St. Lumbia</t>
  </si>
  <si>
    <t>20-048-D</t>
  </si>
  <si>
    <t>Prop. Steel Formworks &amp; Scaffoldings (for civil work projects)</t>
  </si>
  <si>
    <t>COWD Shop, Kauswagan</t>
  </si>
  <si>
    <t>Com2020-32-F</t>
  </si>
  <si>
    <t>Prop. 1 unit Public MSO</t>
  </si>
  <si>
    <t>Zone 10, Impantao, Bulua</t>
  </si>
  <si>
    <t>Com2020-33-F</t>
  </si>
  <si>
    <t>Z-8, Garcia Cpd. Bulua</t>
  </si>
  <si>
    <t>Com2020-35-F</t>
  </si>
  <si>
    <t>Z-7A, Igpit Opol</t>
  </si>
  <si>
    <t>Com2020-36-F</t>
  </si>
  <si>
    <t>Zone 5, Camansi Iponan</t>
  </si>
  <si>
    <t>19-037-D</t>
  </si>
  <si>
    <t>Prop. Elevated Generator stl. Platform</t>
  </si>
  <si>
    <t>MBSP</t>
  </si>
  <si>
    <t>180 wd</t>
  </si>
  <si>
    <t>in-progress</t>
  </si>
  <si>
    <t>Com2020-034-F</t>
  </si>
  <si>
    <t>Purok 7 Seaside Gusa</t>
  </si>
  <si>
    <t>20-049 F</t>
  </si>
  <si>
    <t>Disaster Risk Fund</t>
  </si>
  <si>
    <t>Prop. 50mm Service line w/ 4 units MSO</t>
  </si>
  <si>
    <t>Malasag Cugman</t>
  </si>
  <si>
    <t>Com2020-040-F</t>
  </si>
  <si>
    <t>Z-9, Bulua</t>
  </si>
  <si>
    <t>20-051-F</t>
  </si>
  <si>
    <t>Basak Drive Z-4, Pasil Kauswagan</t>
  </si>
  <si>
    <t>Com2020-41-F</t>
  </si>
  <si>
    <t>Ysalina St. Lumbia</t>
  </si>
  <si>
    <t>20-052-F</t>
  </si>
  <si>
    <t>Prop. 3 units Public MSO</t>
  </si>
  <si>
    <t>Apovel subd. Bulua</t>
  </si>
  <si>
    <t>20-053-F</t>
  </si>
  <si>
    <t>Prop. Transfer of 50mm MSO</t>
  </si>
  <si>
    <t>Pagatpat Ressetlement Area P-2 Pamalihi, Pagatpat</t>
  </si>
  <si>
    <t>Com2020-42-F</t>
  </si>
  <si>
    <t>Prop. 1 unit 50mm Public MSO</t>
  </si>
  <si>
    <t>Sambag, Bugo</t>
  </si>
  <si>
    <t>Com2020-043-F</t>
  </si>
  <si>
    <t>Zone 8, Bugo</t>
  </si>
  <si>
    <t>13 wd</t>
  </si>
  <si>
    <t>Com2020-044-F</t>
  </si>
  <si>
    <t>Com2020-045-F</t>
  </si>
  <si>
    <t>Prop. 2 units 50mm Public MSO</t>
  </si>
  <si>
    <t>Upper Apovel, Bulua, CDO</t>
  </si>
  <si>
    <t>Com2020-046-F</t>
  </si>
  <si>
    <t>Z-9, Anhawon, Bulua</t>
  </si>
  <si>
    <t>20-055-A</t>
  </si>
  <si>
    <t>Prop. 300mm and 100mm Pipeline Realignment</t>
  </si>
  <si>
    <t>CM Recto Ave., Lapasan</t>
  </si>
  <si>
    <t>35 wd</t>
  </si>
  <si>
    <t>17-010-D    PR#19-06-07-0061</t>
  </si>
  <si>
    <t>Prop. Expansion of Level 3 WSS forCDORSHP-1</t>
  </si>
  <si>
    <t>Phase 3, CDORSHP-1, Talongan Relocation Site, Calaanan</t>
  </si>
  <si>
    <t>Com 2020-048</t>
  </si>
  <si>
    <t>Zone 1  Delima St. Lumbia</t>
  </si>
  <si>
    <t>20-063</t>
  </si>
  <si>
    <t>Prop. 75mm BLOW off valve</t>
  </si>
  <si>
    <t>Capt. V. Roa St.</t>
  </si>
  <si>
    <t>20-062</t>
  </si>
  <si>
    <t>P-2, Sta Cecilia subd. Gusa</t>
  </si>
  <si>
    <t>Com 2020-049-F</t>
  </si>
  <si>
    <t>Zone 4, Mahogany Tablon</t>
  </si>
  <si>
    <t>Com 2020-050-F</t>
  </si>
  <si>
    <t>Zone 2, Sabalo Lumbia</t>
  </si>
  <si>
    <t>Com2020-051-F</t>
  </si>
  <si>
    <t>Zone 8, Lower Bulua</t>
  </si>
  <si>
    <t>20-061-A</t>
  </si>
  <si>
    <t>Prop. 600mm &amp; 400mm Steel Pipeline realignment</t>
  </si>
  <si>
    <t>Camaman-an Road along Hayes st. ,CDO</t>
  </si>
  <si>
    <t>COM2020-052-F</t>
  </si>
  <si>
    <t>Oct. 27, 2020</t>
  </si>
  <si>
    <t>Prop. 4 units MSO</t>
  </si>
  <si>
    <t>Zone 7, Agusan, CDO</t>
  </si>
  <si>
    <t>COM2020-053-F</t>
  </si>
  <si>
    <t>Prop. 1 unit MSO</t>
  </si>
  <si>
    <t>Zone 4, Sarat Agusan</t>
  </si>
  <si>
    <t>COM2020-054-F</t>
  </si>
  <si>
    <t>Z-1, Sofia Cpd. Bulua</t>
  </si>
  <si>
    <t>20-066-A</t>
  </si>
  <si>
    <t>Prop. 75mm Pipeline Extension w/ 1 unit MSO</t>
  </si>
  <si>
    <t>Zone 10, Bulua</t>
  </si>
  <si>
    <t>21 wd</t>
  </si>
  <si>
    <t>20-067-A</t>
  </si>
  <si>
    <t>Prop. 75mm w/ 1 unit MSO</t>
  </si>
  <si>
    <t>20-068-A</t>
  </si>
  <si>
    <t>Prop. 100mm UPVC Pipe By Pass Line</t>
  </si>
  <si>
    <t>Silver Creek Phase 1, Canitoan</t>
  </si>
  <si>
    <t>18 wd</t>
  </si>
  <si>
    <t>20-069-A</t>
  </si>
  <si>
    <t>NHA Phase 2 junction, Kauswagan</t>
  </si>
  <si>
    <t>20-070-D</t>
  </si>
  <si>
    <t>Prop. New Chlorine House Storage</t>
  </si>
  <si>
    <t>20-071-D</t>
  </si>
  <si>
    <t>Prop. Transfer of 350mm Electromagnetic flowmeter</t>
  </si>
  <si>
    <t xml:space="preserve">Bugo, Booster </t>
  </si>
  <si>
    <t>20-073-A</t>
  </si>
  <si>
    <t>Prop. 25mm Service line Extension</t>
  </si>
  <si>
    <t>Bagakay, Molave Malasag</t>
  </si>
  <si>
    <t>20-074-f</t>
  </si>
  <si>
    <t>Prop. 150mm &amp; 100mm Pipeline Extension w/ 6 units MSO</t>
  </si>
  <si>
    <t>KAHOA, Zone 4 Pasil, Kauswagan</t>
  </si>
  <si>
    <t>COM2020-055</t>
  </si>
  <si>
    <t>Ramonal Village, Camaman-an</t>
  </si>
  <si>
    <t>1/5/2021 recvd.</t>
  </si>
  <si>
    <t>COM2020-056</t>
  </si>
  <si>
    <t>Zone 6A Cugman</t>
  </si>
  <si>
    <t>1/6/21 recvd</t>
  </si>
  <si>
    <t>Com2020-57-F</t>
  </si>
  <si>
    <t>Zone 9, Cugman</t>
  </si>
  <si>
    <t>COM2020-058</t>
  </si>
  <si>
    <t>Zone 6, Tinago Kauswagan</t>
  </si>
  <si>
    <t>COM2020-059</t>
  </si>
  <si>
    <t>Samar St. Aluba, Macasandig</t>
  </si>
  <si>
    <t>1/5/21 recvd.</t>
  </si>
  <si>
    <t>COM2020-060</t>
  </si>
  <si>
    <t>Zone 2. Kauswagan</t>
  </si>
  <si>
    <t>COM2020-061</t>
  </si>
  <si>
    <t>31st st. Nazareth, CDO</t>
  </si>
  <si>
    <t>COM2020-062</t>
  </si>
  <si>
    <t>Z-6 Capisnon Kaus</t>
  </si>
  <si>
    <t>COM2020-063</t>
  </si>
  <si>
    <t>Zone 2 Kalye Pogi, Cugman</t>
  </si>
  <si>
    <t>1wd</t>
  </si>
  <si>
    <t>COM2020-064</t>
  </si>
  <si>
    <t>Purok 6, Urban Poor Asso., Gusa</t>
  </si>
  <si>
    <t>COM2020-066</t>
  </si>
  <si>
    <t>COM2020-067</t>
  </si>
  <si>
    <t>Zone 4, Bugo</t>
  </si>
  <si>
    <t>6 wd</t>
  </si>
  <si>
    <t>20-075-F</t>
  </si>
  <si>
    <t>Prop. Replacement of Existing Big Mechanical Meters with 50mmØ Electromagnetic Flowmeters</t>
  </si>
  <si>
    <t>Limketkai Center</t>
  </si>
  <si>
    <t>26 wd</t>
  </si>
  <si>
    <t>20-079-A</t>
  </si>
  <si>
    <t>Prop. 75mm Distribution Line w/ 5 MSO</t>
  </si>
  <si>
    <t>Buara Bayabas</t>
  </si>
  <si>
    <t>31 wd</t>
  </si>
  <si>
    <t>20-080-!</t>
  </si>
  <si>
    <t>Prop. 75mm Pipeline Extension w/ 2 units  MSO</t>
  </si>
  <si>
    <t>Tina-ao, Agusan</t>
  </si>
  <si>
    <t>20-085</t>
  </si>
  <si>
    <t>Prop. Rehabilitation of Roofing &amp; Ceiling</t>
  </si>
  <si>
    <t>COWD Shop Kaus, CDO</t>
  </si>
  <si>
    <t>contract out</t>
  </si>
  <si>
    <t>20-086</t>
  </si>
  <si>
    <t>Prop. Cement Go Down Storage</t>
  </si>
  <si>
    <t>20-087</t>
  </si>
  <si>
    <t>paid by applicant O.R. #4301825</t>
  </si>
  <si>
    <t>Prop. Pipeline Interconnection &amp; 1 unit 75mm Meter Assy. w/ chamber</t>
  </si>
  <si>
    <t>Corrales Extn. Beside Capitol University. CEBU LAND MASTER</t>
  </si>
  <si>
    <t>Corrales Avenue, Cagayan de Oro City</t>
  </si>
  <si>
    <t>ENGINEERING DEPARTMENT</t>
  </si>
  <si>
    <t>Construction Division</t>
  </si>
  <si>
    <t>PROGRAM OF WORKS</t>
  </si>
  <si>
    <t>POW AMOUNT</t>
  </si>
  <si>
    <t>WORK ORDER</t>
  </si>
  <si>
    <t>IMPLEMENTATION ORDER</t>
  </si>
  <si>
    <t>SOURCE OF FUNDS</t>
  </si>
  <si>
    <t>DESCRIPTION</t>
  </si>
  <si>
    <t>LOCATION</t>
  </si>
  <si>
    <t>IMPLEMENTATION SCHEDULE</t>
  </si>
  <si>
    <t>PROGRESS AS OF</t>
  </si>
  <si>
    <t>% of Accomplishment</t>
  </si>
  <si>
    <t>Remarks</t>
  </si>
  <si>
    <t>NO.</t>
  </si>
  <si>
    <t>DATE</t>
  </si>
  <si>
    <t>MATERIALS COST</t>
  </si>
  <si>
    <t>LABOR COST</t>
  </si>
  <si>
    <t>OVERHEAD COSTS</t>
  </si>
  <si>
    <t>TOTAL AMOUNT</t>
  </si>
  <si>
    <t>START</t>
  </si>
  <si>
    <t>FINISH</t>
  </si>
  <si>
    <t>DURATION   (days)</t>
  </si>
  <si>
    <t>SUP</t>
  </si>
  <si>
    <t>ENGG SERVICES</t>
  </si>
  <si>
    <t>SALARIES</t>
  </si>
  <si>
    <t>FUEL&amp;OIL</t>
  </si>
  <si>
    <t>Formworks/ Shoring</t>
  </si>
  <si>
    <t>OTHERS</t>
  </si>
  <si>
    <t>TOTAL</t>
  </si>
  <si>
    <t>STATUS</t>
  </si>
  <si>
    <t>ACTUAL DATE COMPLETED</t>
  </si>
  <si>
    <t>running duration (days)</t>
  </si>
  <si>
    <t>slippage in SCHED</t>
  </si>
  <si>
    <t>slippage in AMOUNT</t>
  </si>
  <si>
    <t>OT MAN-HRS</t>
  </si>
  <si>
    <t>OT AMOUNT</t>
  </si>
  <si>
    <t>NO. of PR RELEASED</t>
  </si>
  <si>
    <t>AMT of PR RELEASED</t>
  </si>
  <si>
    <t>FUEL &amp; OIL COST</t>
  </si>
  <si>
    <t>TOTAL AMOUNT used</t>
  </si>
  <si>
    <t>% to POW</t>
  </si>
  <si>
    <t xml:space="preserve"> Date Received</t>
  </si>
  <si>
    <t>cancelled</t>
  </si>
  <si>
    <t>waiting for new excavation permit</t>
  </si>
  <si>
    <t>PROJECT COST</t>
  </si>
  <si>
    <t>PROJECT STATUS</t>
  </si>
  <si>
    <t>CAGAYAN DE ORO CITY WATER DISTRICT</t>
  </si>
  <si>
    <t>COWD PROJECTS as of December 2020</t>
  </si>
  <si>
    <t>KEY RESULT AREAS</t>
  </si>
  <si>
    <t>1. Transparent, accountable and participatory governance.                              2. Poverty reduction and empowerment of the poor and vulnerable.                                                         3.  Rapid, inclusive and sustained economic growth.</t>
  </si>
  <si>
    <t>No.</t>
  </si>
  <si>
    <t>5 KRA's</t>
  </si>
  <si>
    <t>1. Integrity of the environment and climate change adaptation and mitigation.                             2. Rapid, inclusive and sustained economic growth.                                    3. Transparent, accountable and participatory governanace.</t>
  </si>
  <si>
    <t>1. Integrity of the environment and climate change adaptation and mitigation.                            2.  Poverty reduction and empowerment of the poor and vulnerable.                       3. Rapid, inclusive and sustained economic growth.                                    4. Transparent, accountable and participatory governance.</t>
  </si>
  <si>
    <t>1. Integrity of the environment and climate change adaptation and mitigation.                                  2. Rapid, inclusive and sustained economic growth.                                    3. Transparent, accountable and participatory governanace.</t>
  </si>
  <si>
    <t>1. Integrity of the environment and climate change adaptation and mitigation.                                  2. Rapid, inclusive and sustained economic growth.                                     3. Transparent, accountable and participatory governanace.</t>
  </si>
  <si>
    <t>1. Integrity of the environment and climate change adaptation and mitigation.                                                    2.  Poverty reduction and empowerment of the poor and vulnerable.                                              3. Rapid, inclusive and sustained economic growth.                                                   4. Transparent, accountable and participatory governance.</t>
  </si>
  <si>
    <t>1. Integrity of the environment and climate change adaptation and mitigation.                                                 2. Rapid, inclusive and sustained economic growth.                                                                        3. Transparent, accountable and participatory governanace.</t>
  </si>
  <si>
    <r>
      <t xml:space="preserve">17-010-D </t>
    </r>
    <r>
      <rPr>
        <sz val="8"/>
        <color theme="1"/>
        <rFont val="Calibri"/>
        <family val="2"/>
        <scheme val="minor"/>
      </rPr>
      <t>(PR#19-06-07-0061)</t>
    </r>
  </si>
  <si>
    <r>
      <t>Prop. 1-Unit 50mm</t>
    </r>
    <r>
      <rPr>
        <sz val="10"/>
        <color theme="1"/>
        <rFont val="Calibri"/>
        <family val="2"/>
      </rPr>
      <t>Ø Public Stub-out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</si>
</sst>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yyyy\-mm\-dd;@"/>
    <numFmt numFmtId="166" formatCode="[$-3409]dd\-mmm\-yy;@"/>
    <numFmt numFmtId="167" formatCode="[$-3409]mmmm\ dd\,\ yyyy;@"/>
  </numFmts>
  <fonts count="23"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sz val="9"/>
      <name val="Calibri"/>
      <family val="2"/>
      <scheme val="minor"/>
    </font>
    <font>
      <b/>
      <sz val="11"/>
      <name val="Calibri"/>
      <family val="2"/>
      <scheme val="minor"/>
    </font>
    <font>
      <sz val="11"/>
      <name val="Calibri"/>
      <family val="2"/>
      <scheme val="minor"/>
    </font>
    <font>
      <b/>
      <sz val="11"/>
      <color theme="1"/>
      <name val="Calibri"/>
      <family val="2"/>
    </font>
    <font>
      <u/>
      <sz val="10"/>
      <color theme="1"/>
      <name val="Calibri"/>
      <family val="2"/>
      <scheme val="minor"/>
    </font>
    <font>
      <sz val="10"/>
      <name val="Calibri"/>
      <family val="2"/>
      <scheme val="minor"/>
    </font>
    <font>
      <sz val="9"/>
      <color theme="1"/>
      <name val="Calibri"/>
      <family val="2"/>
      <scheme val="minor"/>
    </font>
    <font>
      <b/>
      <sz val="10"/>
      <color theme="1"/>
      <name val="Calibri"/>
      <family val="2"/>
      <scheme val="minor"/>
    </font>
    <font>
      <i/>
      <sz val="10"/>
      <name val="Arial"/>
      <family val="2"/>
    </font>
    <font>
      <i/>
      <sz val="9"/>
      <name val="Arial"/>
      <family val="2"/>
    </font>
    <font>
      <b/>
      <sz val="10"/>
      <name val="Calibri"/>
      <family val="2"/>
      <scheme val="minor"/>
    </font>
    <font>
      <b/>
      <sz val="9"/>
      <name val="Calibri"/>
      <family val="2"/>
      <scheme val="minor"/>
    </font>
    <font>
      <b/>
      <sz val="9"/>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i/>
      <sz val="10"/>
      <color theme="1"/>
      <name val="Calibri"/>
      <family val="2"/>
      <scheme val="minor"/>
    </font>
    <font>
      <sz val="8"/>
      <color theme="1"/>
      <name val="Calibri"/>
      <family val="2"/>
      <scheme val="minor"/>
    </font>
    <font>
      <sz val="10"/>
      <color theme="1"/>
      <name val="Calibri"/>
      <family val="2"/>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82">
    <xf numFmtId="0" fontId="0" fillId="0" borderId="0" xfId="0"/>
    <xf numFmtId="0" fontId="3" fillId="0" borderId="1" xfId="0" applyFont="1" applyFill="1" applyBorder="1" applyAlignment="1">
      <alignment vertical="top"/>
    </xf>
    <xf numFmtId="164" fontId="0" fillId="0" borderId="1" xfId="1" applyFont="1" applyFill="1" applyBorder="1" applyAlignment="1">
      <alignment vertical="top"/>
    </xf>
    <xf numFmtId="0" fontId="3" fillId="0" borderId="1" xfId="0" applyFont="1" applyFill="1" applyBorder="1" applyAlignment="1">
      <alignment vertical="top" wrapText="1"/>
    </xf>
    <xf numFmtId="0" fontId="0" fillId="0" borderId="1" xfId="0" applyFill="1" applyBorder="1" applyAlignment="1">
      <alignment vertical="top"/>
    </xf>
    <xf numFmtId="165" fontId="4" fillId="0" borderId="1" xfId="0" applyNumberFormat="1" applyFont="1" applyFill="1" applyBorder="1" applyAlignment="1">
      <alignment vertical="top" wrapText="1"/>
    </xf>
    <xf numFmtId="0" fontId="2"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1" xfId="0" applyFill="1" applyBorder="1" applyAlignment="1">
      <alignment horizontal="left" vertical="top"/>
    </xf>
    <xf numFmtId="0" fontId="5" fillId="0" borderId="1" xfId="0" applyFont="1" applyFill="1" applyBorder="1" applyAlignment="1">
      <alignment horizontal="left" vertical="top" wrapText="1"/>
    </xf>
    <xf numFmtId="9" fontId="6" fillId="0" borderId="1" xfId="2" applyFont="1" applyFill="1" applyBorder="1" applyAlignment="1">
      <alignment horizontal="left" vertical="top"/>
    </xf>
    <xf numFmtId="14" fontId="6" fillId="0" borderId="1" xfId="0" applyNumberFormat="1" applyFont="1" applyFill="1" applyBorder="1" applyAlignment="1">
      <alignment horizontal="left" vertical="top"/>
    </xf>
    <xf numFmtId="0" fontId="0" fillId="0" borderId="1" xfId="0" applyFill="1" applyBorder="1" applyAlignment="1">
      <alignment vertical="top" wrapText="1"/>
    </xf>
    <xf numFmtId="0" fontId="0" fillId="0" borderId="0" xfId="0" applyFill="1" applyAlignment="1">
      <alignment vertical="top"/>
    </xf>
    <xf numFmtId="0" fontId="8" fillId="0" borderId="1" xfId="0" applyFont="1" applyFill="1" applyBorder="1" applyAlignment="1">
      <alignment vertical="top" wrapText="1"/>
    </xf>
    <xf numFmtId="0" fontId="9" fillId="0" borderId="1" xfId="0" applyFont="1" applyFill="1" applyBorder="1" applyAlignment="1">
      <alignment vertical="top" wrapText="1"/>
    </xf>
    <xf numFmtId="0" fontId="6" fillId="0" borderId="1" xfId="0" applyFont="1" applyFill="1" applyBorder="1" applyAlignment="1">
      <alignment horizontal="left" vertical="top" wrapText="1"/>
    </xf>
    <xf numFmtId="9" fontId="0" fillId="0" borderId="1" xfId="2" applyFont="1" applyFill="1" applyBorder="1" applyAlignment="1">
      <alignment horizontal="left" vertical="top"/>
    </xf>
    <xf numFmtId="14" fontId="2" fillId="0" borderId="1" xfId="0" applyNumberFormat="1" applyFont="1" applyFill="1" applyBorder="1" applyAlignment="1">
      <alignment horizontal="left" vertical="top"/>
    </xf>
    <xf numFmtId="10" fontId="2" fillId="0" borderId="1" xfId="0" applyNumberFormat="1" applyFont="1" applyFill="1" applyBorder="1" applyAlignment="1">
      <alignment horizontal="left" vertical="top"/>
    </xf>
    <xf numFmtId="165" fontId="10" fillId="0" borderId="1" xfId="0" applyNumberFormat="1" applyFont="1" applyFill="1" applyBorder="1" applyAlignment="1">
      <alignment vertical="top" wrapText="1"/>
    </xf>
    <xf numFmtId="0" fontId="2" fillId="0" borderId="1" xfId="0" applyFont="1" applyFill="1" applyBorder="1" applyAlignment="1">
      <alignment horizontal="left" vertical="top"/>
    </xf>
    <xf numFmtId="165" fontId="0" fillId="0" borderId="1" xfId="0" applyNumberFormat="1" applyFill="1" applyBorder="1" applyAlignment="1">
      <alignment vertical="top" wrapText="1"/>
    </xf>
    <xf numFmtId="0" fontId="2" fillId="0" borderId="1" xfId="0" applyFont="1" applyFill="1" applyBorder="1" applyAlignment="1">
      <alignment vertical="top" wrapText="1"/>
    </xf>
    <xf numFmtId="0" fontId="2" fillId="0" borderId="1" xfId="0" applyFont="1" applyFill="1" applyBorder="1" applyAlignment="1">
      <alignment vertical="top"/>
    </xf>
    <xf numFmtId="0" fontId="0" fillId="0" borderId="0" xfId="0" applyFont="1" applyFill="1" applyAlignment="1">
      <alignment vertical="top"/>
    </xf>
    <xf numFmtId="164" fontId="3" fillId="0" borderId="1" xfId="1" applyFont="1" applyFill="1" applyBorder="1" applyAlignment="1">
      <alignment vertical="top"/>
    </xf>
    <xf numFmtId="166" fontId="0" fillId="0" borderId="1" xfId="1" applyNumberFormat="1" applyFont="1" applyFill="1" applyBorder="1" applyAlignment="1">
      <alignment horizontal="left" vertical="top"/>
    </xf>
    <xf numFmtId="164" fontId="2" fillId="0" borderId="1" xfId="1" applyFont="1" applyFill="1" applyBorder="1" applyAlignment="1">
      <alignment vertical="top"/>
    </xf>
    <xf numFmtId="164" fontId="0" fillId="0" borderId="1" xfId="1" applyFont="1" applyFill="1" applyBorder="1" applyAlignment="1">
      <alignment horizontal="left" vertical="top" wrapText="1"/>
    </xf>
    <xf numFmtId="164" fontId="0" fillId="0" borderId="1" xfId="1" applyFont="1" applyFill="1" applyBorder="1" applyAlignment="1">
      <alignment horizontal="left" vertical="top"/>
    </xf>
    <xf numFmtId="164" fontId="0" fillId="0" borderId="0" xfId="1" applyFont="1" applyFill="1" applyAlignment="1">
      <alignment vertical="top"/>
    </xf>
    <xf numFmtId="14" fontId="0" fillId="0" borderId="1" xfId="1" applyNumberFormat="1" applyFont="1" applyFill="1" applyBorder="1" applyAlignment="1">
      <alignment horizontal="left" vertical="top"/>
    </xf>
    <xf numFmtId="164" fontId="2" fillId="0" borderId="1" xfId="1" applyFont="1" applyFill="1" applyBorder="1" applyAlignment="1">
      <alignment vertical="top" wrapText="1"/>
    </xf>
    <xf numFmtId="164" fontId="3" fillId="0" borderId="1" xfId="1" applyFont="1" applyFill="1" applyBorder="1" applyAlignment="1">
      <alignment vertical="top" wrapText="1"/>
    </xf>
    <xf numFmtId="0" fontId="3" fillId="0" borderId="0" xfId="0" applyFont="1" applyFill="1" applyAlignment="1">
      <alignment vertical="top"/>
    </xf>
    <xf numFmtId="164" fontId="1" fillId="0" borderId="0" xfId="1" applyFont="1" applyFill="1" applyAlignment="1">
      <alignment vertical="top"/>
    </xf>
    <xf numFmtId="165" fontId="0" fillId="0" borderId="0" xfId="0" applyNumberFormat="1" applyFill="1" applyAlignment="1">
      <alignment vertical="top" wrapText="1"/>
    </xf>
    <xf numFmtId="0" fontId="0" fillId="0" borderId="0" xfId="0" applyFill="1" applyAlignment="1">
      <alignment horizontal="left" vertical="top"/>
    </xf>
    <xf numFmtId="9" fontId="0" fillId="0" borderId="0" xfId="2" applyFont="1" applyFill="1" applyAlignment="1">
      <alignment horizontal="left" vertical="top"/>
    </xf>
    <xf numFmtId="10" fontId="6" fillId="0" borderId="0" xfId="0" applyNumberFormat="1" applyFont="1" applyFill="1" applyAlignment="1">
      <alignment horizontal="left" vertical="top"/>
    </xf>
    <xf numFmtId="165" fontId="0" fillId="0" borderId="1" xfId="0" applyNumberFormat="1" applyFont="1" applyFill="1" applyBorder="1" applyAlignment="1">
      <alignment vertical="top" wrapText="1"/>
    </xf>
    <xf numFmtId="0" fontId="2" fillId="0" borderId="0" xfId="0" applyFont="1" applyFill="1" applyAlignment="1">
      <alignment vertical="top"/>
    </xf>
    <xf numFmtId="0" fontId="13" fillId="0" borderId="0" xfId="0" applyFont="1" applyFill="1" applyAlignment="1">
      <alignment vertical="top"/>
    </xf>
    <xf numFmtId="164" fontId="13" fillId="0" borderId="0" xfId="1" applyFont="1" applyFill="1" applyAlignment="1">
      <alignment vertical="top"/>
    </xf>
    <xf numFmtId="0" fontId="5" fillId="0" borderId="2" xfId="0" applyFont="1" applyFill="1" applyBorder="1" applyAlignment="1">
      <alignment vertical="center"/>
    </xf>
    <xf numFmtId="0" fontId="5" fillId="0" borderId="5" xfId="0" applyFont="1" applyFill="1" applyBorder="1" applyAlignment="1">
      <alignment horizontal="center" vertical="center"/>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xf numFmtId="0" fontId="5" fillId="0" borderId="4" xfId="0" applyFont="1" applyFill="1" applyBorder="1" applyAlignment="1">
      <alignment vertical="top" wrapText="1"/>
    </xf>
    <xf numFmtId="164" fontId="5" fillId="0" borderId="6" xfId="1" applyFont="1" applyFill="1" applyBorder="1" applyAlignment="1">
      <alignment vertical="center" wrapText="1"/>
    </xf>
    <xf numFmtId="0" fontId="2" fillId="0" borderId="1" xfId="0" applyFont="1" applyFill="1" applyBorder="1" applyAlignment="1">
      <alignment vertical="center"/>
    </xf>
    <xf numFmtId="167" fontId="5" fillId="2" borderId="1" xfId="0" applyNumberFormat="1" applyFont="1" applyFill="1" applyBorder="1" applyAlignment="1">
      <alignment horizontal="center" vertical="top" wrapText="1"/>
    </xf>
    <xf numFmtId="0" fontId="5" fillId="0" borderId="11" xfId="0" applyFont="1" applyFill="1" applyBorder="1" applyAlignment="1">
      <alignment vertical="center"/>
    </xf>
    <xf numFmtId="165" fontId="5" fillId="0" borderId="11" xfId="0" applyNumberFormat="1" applyFont="1" applyFill="1" applyBorder="1" applyAlignment="1">
      <alignment vertical="center"/>
    </xf>
    <xf numFmtId="164" fontId="5" fillId="0" borderId="11" xfId="1" applyFont="1" applyFill="1" applyBorder="1" applyAlignment="1">
      <alignment vertical="center" wrapText="1"/>
    </xf>
    <xf numFmtId="165" fontId="5" fillId="0" borderId="11" xfId="0" applyNumberFormat="1" applyFont="1" applyFill="1" applyBorder="1" applyAlignment="1">
      <alignment vertical="center" wrapText="1"/>
    </xf>
    <xf numFmtId="165" fontId="5" fillId="0" borderId="1" xfId="0" applyNumberFormat="1"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164" fontId="5" fillId="0" borderId="1" xfId="1" applyFont="1" applyFill="1" applyBorder="1" applyAlignment="1">
      <alignment horizontal="center" vertical="center" wrapText="1"/>
    </xf>
    <xf numFmtId="0" fontId="14" fillId="0" borderId="11" xfId="0" applyFont="1" applyFill="1" applyBorder="1" applyAlignment="1">
      <alignment vertical="center"/>
    </xf>
    <xf numFmtId="166" fontId="5" fillId="0" borderId="11" xfId="0" applyNumberFormat="1" applyFont="1" applyFill="1" applyBorder="1" applyAlignment="1">
      <alignment horizontal="left" vertical="center"/>
    </xf>
    <xf numFmtId="0" fontId="15" fillId="0" borderId="11" xfId="0" applyFont="1" applyFill="1" applyBorder="1" applyAlignment="1">
      <alignment vertical="center" wrapText="1"/>
    </xf>
    <xf numFmtId="0" fontId="5" fillId="0" borderId="11" xfId="0" applyFont="1" applyFill="1" applyBorder="1" applyAlignment="1">
      <alignment vertical="center" wrapText="1"/>
    </xf>
    <xf numFmtId="0" fontId="5" fillId="0" borderId="1" xfId="0" applyFont="1" applyFill="1" applyBorder="1" applyAlignment="1">
      <alignment horizontal="center" vertical="center" wrapText="1"/>
    </xf>
    <xf numFmtId="0" fontId="14" fillId="0" borderId="1" xfId="0" applyFont="1" applyFill="1" applyBorder="1" applyAlignment="1">
      <alignment vertical="center" wrapText="1"/>
    </xf>
    <xf numFmtId="14" fontId="15"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0" fontId="5" fillId="0" borderId="1" xfId="0" applyFont="1" applyFill="1" applyBorder="1" applyAlignment="1">
      <alignment vertical="top" wrapText="1"/>
    </xf>
    <xf numFmtId="0" fontId="5"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14" fontId="5" fillId="2" borderId="1" xfId="0" applyNumberFormat="1" applyFont="1" applyFill="1" applyBorder="1" applyAlignment="1">
      <alignment horizontal="center" vertical="top" wrapText="1"/>
    </xf>
    <xf numFmtId="0" fontId="3" fillId="0" borderId="1" xfId="0" applyFont="1" applyFill="1" applyBorder="1" applyAlignment="1">
      <alignment horizontal="center" vertical="top"/>
    </xf>
    <xf numFmtId="0" fontId="5" fillId="0" borderId="6" xfId="0" applyFont="1" applyFill="1" applyBorder="1" applyAlignment="1">
      <alignment horizontal="center" vertical="center"/>
    </xf>
    <xf numFmtId="165" fontId="5" fillId="0" borderId="6" xfId="0" applyNumberFormat="1" applyFont="1" applyFill="1" applyBorder="1" applyAlignment="1">
      <alignment horizontal="center" vertical="center"/>
    </xf>
    <xf numFmtId="166" fontId="10" fillId="0" borderId="1" xfId="0" applyNumberFormat="1" applyFont="1" applyFill="1" applyBorder="1" applyAlignment="1">
      <alignment horizontal="left" vertical="top"/>
    </xf>
    <xf numFmtId="0" fontId="10" fillId="0" borderId="1" xfId="0" applyFont="1" applyFill="1" applyBorder="1" applyAlignment="1">
      <alignment horizontal="left" vertical="top" wrapText="1"/>
    </xf>
    <xf numFmtId="0" fontId="10" fillId="0" borderId="1" xfId="0" applyFont="1" applyFill="1" applyBorder="1" applyAlignment="1">
      <alignment horizontal="left" vertical="top"/>
    </xf>
    <xf numFmtId="0" fontId="4" fillId="0" borderId="1" xfId="0" applyFont="1" applyFill="1" applyBorder="1" applyAlignment="1">
      <alignment horizontal="left" vertical="top"/>
    </xf>
    <xf numFmtId="14" fontId="10" fillId="0" borderId="1" xfId="0" applyNumberFormat="1" applyFont="1" applyFill="1" applyBorder="1" applyAlignment="1">
      <alignment horizontal="left" vertical="top"/>
    </xf>
    <xf numFmtId="15" fontId="10" fillId="0" borderId="1" xfId="0" applyNumberFormat="1" applyFont="1" applyFill="1" applyBorder="1" applyAlignment="1">
      <alignment horizontal="left" vertical="top"/>
    </xf>
    <xf numFmtId="164" fontId="10" fillId="0" borderId="1" xfId="1" applyFont="1" applyFill="1" applyBorder="1" applyAlignment="1">
      <alignment horizontal="left" vertical="top"/>
    </xf>
    <xf numFmtId="14" fontId="10" fillId="0" borderId="1" xfId="1" applyNumberFormat="1" applyFont="1" applyFill="1" applyBorder="1" applyAlignment="1">
      <alignment horizontal="left" vertical="top"/>
    </xf>
    <xf numFmtId="166" fontId="10" fillId="0" borderId="0" xfId="0" applyNumberFormat="1" applyFont="1" applyFill="1" applyAlignment="1">
      <alignment horizontal="left" vertical="top"/>
    </xf>
    <xf numFmtId="0" fontId="10" fillId="0" borderId="0" xfId="0" applyFont="1" applyFill="1" applyAlignment="1">
      <alignment horizontal="left" vertical="top"/>
    </xf>
    <xf numFmtId="0" fontId="4" fillId="0" borderId="0" xfId="0" applyFont="1" applyFill="1" applyAlignment="1">
      <alignment horizontal="left" vertical="top"/>
    </xf>
    <xf numFmtId="2" fontId="10" fillId="0" borderId="1" xfId="0" applyNumberFormat="1" applyFont="1" applyFill="1" applyBorder="1" applyAlignment="1">
      <alignment horizontal="left" vertical="top"/>
    </xf>
    <xf numFmtId="0" fontId="4" fillId="0" borderId="1" xfId="0" applyFont="1" applyFill="1" applyBorder="1" applyAlignment="1">
      <alignment horizontal="left" vertical="top" wrapText="1"/>
    </xf>
    <xf numFmtId="164" fontId="4" fillId="0" borderId="1" xfId="1"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Alignment="1">
      <alignment wrapText="1"/>
    </xf>
    <xf numFmtId="165" fontId="3" fillId="0" borderId="1" xfId="0" applyNumberFormat="1" applyFont="1" applyFill="1" applyBorder="1" applyAlignment="1">
      <alignment horizontal="center" vertical="top"/>
    </xf>
    <xf numFmtId="164" fontId="3" fillId="0" borderId="2" xfId="1" applyFont="1" applyFill="1" applyBorder="1" applyAlignment="1">
      <alignment vertical="top"/>
    </xf>
    <xf numFmtId="164" fontId="3" fillId="0" borderId="1" xfId="1" applyFont="1" applyFill="1" applyBorder="1" applyAlignment="1">
      <alignment horizontal="center" vertical="top"/>
    </xf>
    <xf numFmtId="166" fontId="3" fillId="0" borderId="1" xfId="0" applyNumberFormat="1" applyFont="1" applyFill="1" applyBorder="1" applyAlignment="1">
      <alignment horizontal="left" vertical="top"/>
    </xf>
    <xf numFmtId="166" fontId="9" fillId="0" borderId="1" xfId="0" applyNumberFormat="1" applyFont="1" applyFill="1" applyBorder="1" applyAlignment="1">
      <alignment horizontal="left" vertical="top"/>
    </xf>
    <xf numFmtId="166" fontId="3" fillId="0" borderId="1" xfId="0" applyNumberFormat="1" applyFont="1" applyFill="1" applyBorder="1" applyAlignment="1">
      <alignment vertical="top"/>
    </xf>
    <xf numFmtId="166" fontId="3" fillId="0" borderId="1" xfId="1" applyNumberFormat="1" applyFont="1" applyFill="1" applyBorder="1" applyAlignment="1">
      <alignment horizontal="left" vertical="top"/>
    </xf>
    <xf numFmtId="164" fontId="3" fillId="0" borderId="0" xfId="1" applyFont="1" applyFill="1" applyAlignment="1">
      <alignment vertical="top"/>
    </xf>
    <xf numFmtId="166" fontId="3" fillId="0" borderId="0" xfId="0" applyNumberFormat="1" applyFont="1" applyFill="1" applyAlignment="1">
      <alignment horizontal="left" vertical="top"/>
    </xf>
    <xf numFmtId="164" fontId="11" fillId="0" borderId="1" xfId="1" applyFont="1" applyFill="1" applyBorder="1" applyAlignment="1">
      <alignment vertical="top"/>
    </xf>
    <xf numFmtId="164" fontId="11" fillId="0" borderId="1" xfId="1" applyFont="1" applyFill="1" applyBorder="1" applyAlignment="1">
      <alignment horizontal="center" vertical="top"/>
    </xf>
    <xf numFmtId="164" fontId="11" fillId="0" borderId="0" xfId="1" applyFont="1" applyFill="1" applyAlignment="1">
      <alignment vertical="top"/>
    </xf>
    <xf numFmtId="0" fontId="2" fillId="0" borderId="0" xfId="0" applyFont="1"/>
    <xf numFmtId="164" fontId="14" fillId="0" borderId="6" xfId="1" applyFont="1" applyFill="1" applyBorder="1" applyAlignment="1">
      <alignment horizontal="center" vertical="center" wrapText="1"/>
    </xf>
    <xf numFmtId="165" fontId="14"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xf>
    <xf numFmtId="166" fontId="5" fillId="0" borderId="6" xfId="0" applyNumberFormat="1" applyFont="1" applyFill="1" applyBorder="1" applyAlignment="1">
      <alignment horizontal="center" vertical="center"/>
    </xf>
    <xf numFmtId="0" fontId="10" fillId="0" borderId="1" xfId="0" applyFont="1" applyFill="1" applyBorder="1" applyAlignment="1">
      <alignment vertical="top" wrapText="1"/>
    </xf>
    <xf numFmtId="0" fontId="10" fillId="0" borderId="1" xfId="0" applyFont="1" applyFill="1" applyBorder="1" applyAlignment="1">
      <alignment vertical="top"/>
    </xf>
    <xf numFmtId="164" fontId="10" fillId="0" borderId="1" xfId="1" applyFont="1" applyFill="1" applyBorder="1" applyAlignment="1">
      <alignment vertical="top"/>
    </xf>
    <xf numFmtId="0" fontId="10" fillId="0" borderId="0" xfId="0" applyFont="1" applyFill="1" applyAlignment="1">
      <alignment vertical="top" wrapText="1"/>
    </xf>
    <xf numFmtId="0" fontId="16" fillId="0" borderId="1" xfId="0" applyFont="1" applyFill="1" applyBorder="1" applyAlignment="1">
      <alignment vertical="top" wrapText="1"/>
    </xf>
    <xf numFmtId="0" fontId="10" fillId="0" borderId="0" xfId="0" applyFont="1"/>
    <xf numFmtId="14" fontId="0" fillId="0" borderId="1" xfId="0" applyNumberFormat="1" applyFont="1" applyFill="1" applyBorder="1" applyAlignment="1">
      <alignment horizontal="left" vertical="top"/>
    </xf>
    <xf numFmtId="10" fontId="0" fillId="0" borderId="1" xfId="0" applyNumberFormat="1" applyFont="1" applyFill="1" applyBorder="1" applyAlignment="1">
      <alignment horizontal="left" vertical="top"/>
    </xf>
    <xf numFmtId="16" fontId="0" fillId="0" borderId="1" xfId="0" applyNumberFormat="1" applyFont="1" applyFill="1" applyBorder="1" applyAlignment="1">
      <alignment horizontal="left" vertical="top"/>
    </xf>
    <xf numFmtId="10" fontId="0" fillId="0" borderId="1" xfId="0" quotePrefix="1" applyNumberFormat="1" applyFont="1" applyFill="1" applyBorder="1" applyAlignment="1">
      <alignment horizontal="left" vertical="top"/>
    </xf>
    <xf numFmtId="164" fontId="0" fillId="0" borderId="0" xfId="1" applyFont="1"/>
    <xf numFmtId="0" fontId="14" fillId="0" borderId="7" xfId="0" applyFont="1" applyFill="1" applyBorder="1" applyAlignment="1">
      <alignment horizontal="center" vertical="center"/>
    </xf>
    <xf numFmtId="0" fontId="14" fillId="0" borderId="10" xfId="0" applyFont="1" applyFill="1" applyBorder="1" applyAlignment="1">
      <alignment vertical="center"/>
    </xf>
    <xf numFmtId="0" fontId="3" fillId="0" borderId="5" xfId="0" applyFont="1" applyFill="1" applyBorder="1" applyAlignment="1">
      <alignment vertical="top" wrapText="1"/>
    </xf>
    <xf numFmtId="0" fontId="8" fillId="0" borderId="5" xfId="0" applyFont="1" applyFill="1" applyBorder="1" applyAlignment="1">
      <alignment vertical="top" wrapText="1"/>
    </xf>
    <xf numFmtId="0" fontId="9" fillId="0" borderId="5" xfId="0" applyFont="1" applyFill="1" applyBorder="1" applyAlignment="1">
      <alignment vertical="top" wrapText="1"/>
    </xf>
    <xf numFmtId="0" fontId="3" fillId="0" borderId="5" xfId="0" applyFont="1" applyFill="1" applyBorder="1" applyAlignment="1">
      <alignment vertical="top"/>
    </xf>
    <xf numFmtId="164" fontId="3" fillId="0" borderId="5" xfId="1" applyFont="1" applyFill="1" applyBorder="1" applyAlignment="1">
      <alignment vertical="top"/>
    </xf>
    <xf numFmtId="164" fontId="3" fillId="0" borderId="5" xfId="1" applyFont="1" applyFill="1" applyBorder="1" applyAlignment="1">
      <alignment vertical="top" wrapText="1"/>
    </xf>
    <xf numFmtId="164" fontId="11" fillId="0" borderId="1" xfId="1" applyFont="1" applyBorder="1" applyAlignment="1">
      <alignment vertical="center"/>
    </xf>
    <xf numFmtId="0" fontId="0" fillId="0" borderId="1" xfId="0" applyBorder="1" applyAlignment="1">
      <alignment horizontal="left" vertical="top"/>
    </xf>
    <xf numFmtId="164" fontId="0" fillId="0" borderId="1" xfId="1" applyFont="1" applyBorder="1" applyAlignment="1">
      <alignment horizontal="left" vertical="top"/>
    </xf>
    <xf numFmtId="0" fontId="3" fillId="0" borderId="5" xfId="0" applyFont="1" applyFill="1" applyBorder="1" applyAlignment="1">
      <alignment horizontal="left" vertical="top" wrapText="1"/>
    </xf>
    <xf numFmtId="0" fontId="0" fillId="0" borderId="0" xfId="0" applyAlignment="1">
      <alignment horizontal="left" vertical="top"/>
    </xf>
    <xf numFmtId="0" fontId="9" fillId="0" borderId="5" xfId="0" applyFont="1" applyFill="1" applyBorder="1" applyAlignment="1">
      <alignment horizontal="left" vertical="top" wrapText="1"/>
    </xf>
    <xf numFmtId="0" fontId="3" fillId="0" borderId="5" xfId="0" applyFont="1" applyFill="1" applyBorder="1" applyAlignment="1">
      <alignment horizontal="left" vertical="top"/>
    </xf>
    <xf numFmtId="164" fontId="3" fillId="0" borderId="5" xfId="1" applyFont="1" applyFill="1" applyBorder="1" applyAlignment="1">
      <alignment horizontal="left" vertical="top"/>
    </xf>
    <xf numFmtId="164" fontId="2" fillId="0" borderId="1" xfId="1" applyFont="1" applyFill="1" applyBorder="1" applyAlignment="1">
      <alignment horizontal="left" vertical="top" wrapText="1"/>
    </xf>
    <xf numFmtId="164" fontId="3" fillId="0" borderId="5" xfId="1" applyFont="1" applyFill="1" applyBorder="1" applyAlignment="1">
      <alignment horizontal="left" vertical="top" wrapText="1"/>
    </xf>
    <xf numFmtId="164" fontId="0" fillId="0" borderId="0" xfId="1" applyFont="1" applyAlignment="1">
      <alignment horizontal="left" vertical="top"/>
    </xf>
    <xf numFmtId="0" fontId="0" fillId="0" borderId="0" xfId="0" applyAlignment="1">
      <alignment horizontal="center"/>
    </xf>
    <xf numFmtId="0" fontId="3" fillId="0" borderId="0" xfId="0" applyFont="1"/>
    <xf numFmtId="0" fontId="14" fillId="0" borderId="11" xfId="0" applyFont="1" applyFill="1" applyBorder="1" applyAlignment="1">
      <alignment vertical="center" wrapText="1"/>
    </xf>
    <xf numFmtId="0" fontId="3" fillId="0" borderId="1" xfId="0" applyFont="1" applyFill="1" applyBorder="1" applyAlignment="1">
      <alignment horizontal="left" vertical="top" wrapText="1"/>
    </xf>
    <xf numFmtId="0" fontId="9" fillId="0" borderId="1" xfId="0" applyFont="1" applyFill="1" applyBorder="1" applyAlignment="1">
      <alignment horizontal="left" vertical="top" wrapText="1"/>
    </xf>
    <xf numFmtId="164" fontId="3" fillId="0" borderId="1" xfId="1" applyFont="1" applyFill="1" applyBorder="1" applyAlignment="1">
      <alignment horizontal="left" vertical="top" wrapText="1"/>
    </xf>
    <xf numFmtId="0" fontId="3" fillId="0" borderId="0" xfId="0" applyFont="1" applyAlignment="1">
      <alignment horizontal="left" vertical="top"/>
    </xf>
    <xf numFmtId="166" fontId="14" fillId="0" borderId="6" xfId="0" applyNumberFormat="1" applyFont="1" applyFill="1" applyBorder="1" applyAlignment="1">
      <alignment horizontal="center" vertical="center"/>
    </xf>
    <xf numFmtId="166" fontId="14" fillId="0" borderId="11" xfId="0" applyNumberFormat="1" applyFont="1" applyFill="1" applyBorder="1" applyAlignment="1">
      <alignment horizontal="left" vertical="center"/>
    </xf>
    <xf numFmtId="0" fontId="11" fillId="0" borderId="0" xfId="0" applyFont="1"/>
    <xf numFmtId="164" fontId="11" fillId="0" borderId="1" xfId="1" applyFont="1" applyBorder="1" applyAlignment="1">
      <alignment horizontal="left" vertical="top"/>
    </xf>
    <xf numFmtId="164" fontId="11" fillId="0" borderId="0" xfId="1" applyFont="1" applyAlignment="1">
      <alignment horizontal="left" vertical="top"/>
    </xf>
    <xf numFmtId="164" fontId="11" fillId="0" borderId="0" xfId="1" applyFont="1"/>
    <xf numFmtId="0" fontId="11"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1" fillId="0" borderId="1" xfId="0" applyFont="1" applyFill="1" applyBorder="1" applyAlignment="1">
      <alignment horizontal="left" vertical="top"/>
    </xf>
    <xf numFmtId="164" fontId="11" fillId="0" borderId="1" xfId="1" applyFont="1" applyFill="1" applyBorder="1" applyAlignment="1">
      <alignment horizontal="left" vertical="top" wrapText="1"/>
    </xf>
    <xf numFmtId="164" fontId="2" fillId="0" borderId="0" xfId="1" applyFont="1"/>
    <xf numFmtId="164" fontId="11" fillId="0" borderId="1" xfId="1" applyFont="1" applyBorder="1"/>
    <xf numFmtId="0" fontId="8" fillId="0" borderId="5" xfId="0" applyFont="1" applyFill="1" applyBorder="1" applyAlignment="1">
      <alignment horizontal="left" vertical="top" wrapText="1"/>
    </xf>
    <xf numFmtId="164" fontId="2" fillId="0" borderId="1" xfId="1" applyFont="1" applyFill="1" applyBorder="1" applyAlignment="1">
      <alignment horizontal="left" vertical="top"/>
    </xf>
    <xf numFmtId="164" fontId="2" fillId="0" borderId="1" xfId="1" applyFont="1" applyBorder="1" applyAlignment="1">
      <alignment horizontal="left" vertical="top"/>
    </xf>
    <xf numFmtId="164" fontId="2" fillId="0" borderId="0" xfId="1" applyFont="1" applyAlignment="1">
      <alignment horizontal="left" vertical="top"/>
    </xf>
    <xf numFmtId="0" fontId="3" fillId="0" borderId="1" xfId="0" applyFont="1" applyBorder="1"/>
    <xf numFmtId="0" fontId="3" fillId="0" borderId="0" xfId="0" applyFont="1" applyFill="1" applyAlignment="1">
      <alignment horizontal="left" vertical="top" wrapText="1"/>
    </xf>
    <xf numFmtId="0" fontId="0" fillId="0" borderId="2" xfId="0" applyBorder="1" applyAlignment="1">
      <alignment horizontal="left" vertical="top"/>
    </xf>
    <xf numFmtId="164" fontId="2" fillId="0" borderId="4" xfId="1" applyFont="1" applyBorder="1" applyAlignment="1">
      <alignment horizontal="left" vertical="top"/>
    </xf>
    <xf numFmtId="164" fontId="0" fillId="0" borderId="4" xfId="1" applyFont="1"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12" xfId="0" applyFont="1" applyBorder="1" applyAlignment="1">
      <alignment vertical="center" wrapText="1"/>
    </xf>
    <xf numFmtId="0" fontId="0" fillId="0" borderId="0" xfId="0" applyFont="1" applyBorder="1" applyAlignment="1">
      <alignment vertical="center" wrapText="1"/>
    </xf>
    <xf numFmtId="0" fontId="0" fillId="0" borderId="11" xfId="0" applyBorder="1" applyAlignment="1">
      <alignment horizontal="left" vertical="top"/>
    </xf>
    <xf numFmtId="166" fontId="5" fillId="0" borderId="6" xfId="0" applyNumberFormat="1" applyFont="1" applyFill="1" applyBorder="1" applyAlignment="1">
      <alignment horizontal="center" vertical="center"/>
    </xf>
    <xf numFmtId="166" fontId="5" fillId="0" borderId="6" xfId="0" applyNumberFormat="1" applyFont="1" applyFill="1" applyBorder="1" applyAlignment="1">
      <alignment horizontal="center" vertical="center"/>
    </xf>
    <xf numFmtId="0" fontId="19" fillId="0" borderId="0" xfId="0" applyFont="1" applyBorder="1" applyAlignment="1">
      <alignment horizontal="left" vertical="center" wrapText="1"/>
    </xf>
    <xf numFmtId="0" fontId="0" fillId="0" borderId="0" xfId="0" applyAlignment="1">
      <alignment horizontal="left" vertical="center"/>
    </xf>
    <xf numFmtId="0" fontId="0" fillId="0" borderId="1" xfId="0" applyBorder="1" applyAlignment="1">
      <alignment horizontal="left" vertical="center"/>
    </xf>
    <xf numFmtId="164" fontId="11" fillId="0" borderId="1" xfId="1" applyFont="1" applyBorder="1" applyAlignment="1">
      <alignment horizontal="left" vertical="center"/>
    </xf>
    <xf numFmtId="0" fontId="3" fillId="0" borderId="5" xfId="0" applyFont="1" applyFill="1" applyBorder="1" applyAlignment="1">
      <alignment horizontal="left" vertical="center" wrapText="1"/>
    </xf>
    <xf numFmtId="166" fontId="3" fillId="0" borderId="1" xfId="0" applyNumberFormat="1"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3" fillId="0" borderId="5" xfId="0" applyFont="1" applyFill="1" applyBorder="1" applyAlignment="1">
      <alignment horizontal="left" vertical="center"/>
    </xf>
    <xf numFmtId="0" fontId="4" fillId="0" borderId="1" xfId="0" applyFont="1" applyFill="1" applyBorder="1" applyAlignment="1">
      <alignment horizontal="left" vertical="center"/>
    </xf>
    <xf numFmtId="164" fontId="3" fillId="0" borderId="5" xfId="1" applyFont="1" applyFill="1" applyBorder="1" applyAlignment="1">
      <alignment horizontal="left" vertical="center"/>
    </xf>
    <xf numFmtId="166" fontId="3" fillId="0" borderId="1" xfId="1" applyNumberFormat="1" applyFont="1" applyFill="1" applyBorder="1" applyAlignment="1">
      <alignment horizontal="left" vertical="center"/>
    </xf>
    <xf numFmtId="164" fontId="3" fillId="0" borderId="1" xfId="1" applyFont="1" applyFill="1" applyBorder="1" applyAlignment="1">
      <alignment horizontal="left" vertical="center" wrapText="1"/>
    </xf>
    <xf numFmtId="164" fontId="4" fillId="0" borderId="1" xfId="1" applyFont="1" applyFill="1" applyBorder="1" applyAlignment="1">
      <alignment horizontal="left" vertical="center"/>
    </xf>
    <xf numFmtId="0" fontId="0" fillId="0" borderId="0" xfId="0" applyBorder="1" applyAlignment="1">
      <alignment horizontal="left" vertical="center"/>
    </xf>
    <xf numFmtId="164" fontId="11" fillId="0" borderId="0" xfId="1" applyFont="1" applyBorder="1" applyAlignment="1">
      <alignment horizontal="left" vertical="center"/>
    </xf>
    <xf numFmtId="0" fontId="3" fillId="0" borderId="0" xfId="0" applyFont="1" applyFill="1" applyBorder="1" applyAlignment="1">
      <alignment horizontal="left" vertical="center"/>
    </xf>
    <xf numFmtId="166" fontId="3"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9" fillId="0" borderId="5" xfId="0" applyFont="1" applyFill="1" applyBorder="1" applyAlignment="1">
      <alignment horizontal="left" vertical="center" wrapText="1"/>
    </xf>
    <xf numFmtId="166" fontId="9" fillId="0" borderId="1"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164" fontId="3" fillId="0" borderId="5" xfId="1" applyFont="1" applyFill="1" applyBorder="1" applyAlignment="1">
      <alignment horizontal="left" vertical="center" wrapText="1"/>
    </xf>
    <xf numFmtId="0" fontId="0" fillId="0" borderId="0" xfId="0" applyAlignment="1">
      <alignment vertical="center"/>
    </xf>
    <xf numFmtId="164" fontId="3" fillId="0" borderId="1" xfId="1" applyFont="1" applyBorder="1" applyAlignment="1">
      <alignment horizontal="left" vertical="center"/>
    </xf>
    <xf numFmtId="0" fontId="19" fillId="0" borderId="12" xfId="0" applyFont="1" applyBorder="1" applyAlignment="1">
      <alignment vertical="center" wrapText="1"/>
    </xf>
    <xf numFmtId="164" fontId="3" fillId="0" borderId="0" xfId="1" applyFont="1" applyFill="1" applyBorder="1" applyAlignment="1">
      <alignment horizontal="left" vertical="center"/>
    </xf>
    <xf numFmtId="166" fontId="3" fillId="0" borderId="0" xfId="1" applyNumberFormat="1" applyFont="1" applyFill="1" applyBorder="1" applyAlignment="1">
      <alignment horizontal="left" vertical="center"/>
    </xf>
    <xf numFmtId="164" fontId="3" fillId="0" borderId="0" xfId="1" applyFont="1" applyFill="1" applyBorder="1" applyAlignment="1">
      <alignment horizontal="left" vertical="center" wrapText="1"/>
    </xf>
    <xf numFmtId="164" fontId="4" fillId="0" borderId="0" xfId="1"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top"/>
    </xf>
    <xf numFmtId="164" fontId="3" fillId="0" borderId="1" xfId="1" applyFont="1" applyFill="1" applyBorder="1" applyAlignment="1">
      <alignment horizontal="left" vertical="center"/>
    </xf>
    <xf numFmtId="164" fontId="1" fillId="0" borderId="1" xfId="1" applyFont="1" applyBorder="1" applyAlignment="1">
      <alignment horizontal="left" vertical="center"/>
    </xf>
    <xf numFmtId="164" fontId="3" fillId="0" borderId="1" xfId="1" applyFont="1" applyBorder="1" applyAlignment="1">
      <alignment horizontal="left" vertical="top"/>
    </xf>
    <xf numFmtId="164" fontId="9" fillId="0" borderId="1" xfId="1" applyFont="1" applyBorder="1" applyAlignment="1">
      <alignment horizontal="left"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11" xfId="0" applyFont="1" applyFill="1" applyBorder="1" applyAlignment="1">
      <alignment horizontal="center" vertical="center"/>
    </xf>
    <xf numFmtId="166" fontId="5" fillId="0" borderId="6" xfId="0" applyNumberFormat="1" applyFont="1" applyFill="1" applyBorder="1" applyAlignment="1">
      <alignment horizontal="center" vertical="center"/>
    </xf>
    <xf numFmtId="166" fontId="5" fillId="0" borderId="11" xfId="0" applyNumberFormat="1" applyFont="1" applyFill="1" applyBorder="1" applyAlignment="1">
      <alignment horizontal="center" vertical="center"/>
    </xf>
    <xf numFmtId="166" fontId="5" fillId="0" borderId="6" xfId="0" applyNumberFormat="1" applyFont="1" applyFill="1" applyBorder="1" applyAlignment="1">
      <alignment horizontal="center" vertical="center" wrapText="1"/>
    </xf>
    <xf numFmtId="166" fontId="5" fillId="0" borderId="11" xfId="0" applyNumberFormat="1" applyFont="1" applyFill="1" applyBorder="1" applyAlignment="1">
      <alignment horizontal="center" vertical="center" wrapText="1"/>
    </xf>
    <xf numFmtId="10" fontId="5" fillId="0" borderId="6" xfId="0" applyNumberFormat="1" applyFont="1" applyFill="1" applyBorder="1" applyAlignment="1">
      <alignment horizontal="center" vertical="center" wrapText="1"/>
    </xf>
    <xf numFmtId="10" fontId="5" fillId="0" borderId="8"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11" xfId="0" applyFont="1" applyFill="1" applyBorder="1" applyAlignment="1">
      <alignment horizontal="center" vertical="center" wrapText="1"/>
    </xf>
    <xf numFmtId="164" fontId="13" fillId="0" borderId="0" xfId="1" applyFont="1" applyFill="1" applyAlignment="1">
      <alignment horizontal="center" vertical="top"/>
    </xf>
    <xf numFmtId="164" fontId="12" fillId="0" borderId="0" xfId="1" applyFont="1" applyFill="1" applyAlignment="1">
      <alignment horizontal="center" vertical="top"/>
    </xf>
    <xf numFmtId="164" fontId="0" fillId="0" borderId="0" xfId="1" applyFont="1" applyFill="1" applyAlignment="1">
      <alignment horizontal="center" vertical="top"/>
    </xf>
    <xf numFmtId="164" fontId="3" fillId="0" borderId="0" xfId="1" applyFont="1" applyFill="1" applyAlignment="1">
      <alignment horizontal="center" vertical="top"/>
    </xf>
    <xf numFmtId="164" fontId="0" fillId="0" borderId="3" xfId="1" applyFont="1" applyFill="1" applyBorder="1" applyAlignment="1">
      <alignment horizontal="center" vertical="top"/>
    </xf>
    <xf numFmtId="164" fontId="3" fillId="0" borderId="3" xfId="1" applyFont="1" applyFill="1" applyBorder="1" applyAlignment="1">
      <alignment horizontal="center" vertical="top"/>
    </xf>
    <xf numFmtId="0" fontId="14" fillId="0" borderId="2" xfId="0" applyFont="1" applyFill="1" applyBorder="1" applyAlignment="1">
      <alignment horizontal="center" vertical="center"/>
    </xf>
    <xf numFmtId="0" fontId="14" fillId="0" borderId="5"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1" xfId="0" applyFont="1" applyFill="1" applyBorder="1" applyAlignment="1">
      <alignment horizontal="center" vertical="center" wrapText="1"/>
    </xf>
    <xf numFmtId="166" fontId="5" fillId="2" borderId="2" xfId="0" applyNumberFormat="1" applyFont="1" applyFill="1" applyBorder="1" applyAlignment="1">
      <alignment horizontal="center" vertical="center" wrapText="1"/>
    </xf>
    <xf numFmtId="166" fontId="5" fillId="2" borderId="4" xfId="0" applyNumberFormat="1" applyFont="1" applyFill="1" applyBorder="1" applyAlignment="1">
      <alignment horizontal="center" vertical="center" wrapText="1"/>
    </xf>
    <xf numFmtId="166" fontId="5" fillId="2" borderId="5" xfId="0" applyNumberFormat="1" applyFont="1" applyFill="1" applyBorder="1" applyAlignment="1">
      <alignment horizontal="center" vertical="center" wrapText="1"/>
    </xf>
    <xf numFmtId="166" fontId="5" fillId="0" borderId="2" xfId="0" applyNumberFormat="1" applyFont="1" applyFill="1" applyBorder="1" applyAlignment="1">
      <alignment horizontal="center" vertical="center" wrapText="1"/>
    </xf>
    <xf numFmtId="166" fontId="5" fillId="0" borderId="4" xfId="0" applyNumberFormat="1" applyFont="1" applyFill="1" applyBorder="1" applyAlignment="1">
      <alignment horizontal="center" vertical="center" wrapText="1"/>
    </xf>
    <xf numFmtId="166" fontId="5" fillId="0" borderId="5" xfId="0" applyNumberFormat="1" applyFont="1" applyFill="1" applyBorder="1" applyAlignment="1">
      <alignment horizontal="center" vertical="center" wrapText="1"/>
    </xf>
    <xf numFmtId="9" fontId="5" fillId="0" borderId="7" xfId="2" applyFont="1" applyFill="1" applyBorder="1" applyAlignment="1">
      <alignment horizontal="center" vertical="center" wrapText="1"/>
    </xf>
    <xf numFmtId="9" fontId="5" fillId="0" borderId="9" xfId="2" applyFont="1" applyFill="1" applyBorder="1" applyAlignment="1">
      <alignment horizontal="center" vertical="center" wrapText="1"/>
    </xf>
    <xf numFmtId="9" fontId="5" fillId="0" borderId="10" xfId="2" applyFont="1" applyFill="1" applyBorder="1" applyAlignment="1">
      <alignment horizontal="center" vertical="center" wrapText="1"/>
    </xf>
    <xf numFmtId="0" fontId="14" fillId="0" borderId="4" xfId="0" applyFont="1" applyFill="1" applyBorder="1" applyAlignment="1">
      <alignment horizontal="center" vertical="center"/>
    </xf>
    <xf numFmtId="0" fontId="17" fillId="0" borderId="0" xfId="0" applyFont="1" applyAlignment="1">
      <alignment horizontal="center"/>
    </xf>
    <xf numFmtId="0" fontId="18" fillId="0" borderId="0" xfId="0" applyFont="1" applyAlignment="1">
      <alignment horizontal="center"/>
    </xf>
    <xf numFmtId="0" fontId="2" fillId="0" borderId="0" xfId="0" applyFont="1" applyAlignment="1">
      <alignment horizontal="center"/>
    </xf>
    <xf numFmtId="0" fontId="14" fillId="0" borderId="8"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9" fillId="0" borderId="6" xfId="0" applyFont="1" applyBorder="1" applyAlignment="1">
      <alignment horizontal="left" vertical="center" wrapText="1"/>
    </xf>
    <xf numFmtId="0" fontId="19" fillId="0" borderId="8" xfId="0" applyFont="1" applyBorder="1" applyAlignment="1">
      <alignment horizontal="left" vertical="center" wrapText="1"/>
    </xf>
    <xf numFmtId="0" fontId="19" fillId="0" borderId="11" xfId="0" applyFont="1" applyBorder="1" applyAlignment="1">
      <alignment horizontal="left" vertical="center" wrapText="1"/>
    </xf>
    <xf numFmtId="164" fontId="11" fillId="0" borderId="6" xfId="1" applyFont="1" applyBorder="1" applyAlignment="1">
      <alignment horizontal="center" vertical="center"/>
    </xf>
    <xf numFmtId="164" fontId="11" fillId="0" borderId="8" xfId="1" applyFont="1" applyBorder="1" applyAlignment="1">
      <alignment horizontal="center" vertical="center"/>
    </xf>
    <xf numFmtId="164" fontId="11" fillId="0" borderId="11" xfId="1" applyFont="1"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20" fillId="0" borderId="6" xfId="0" applyFont="1" applyBorder="1" applyAlignment="1">
      <alignment horizontal="left" vertical="center" wrapText="1"/>
    </xf>
    <xf numFmtId="0" fontId="20" fillId="0" borderId="8" xfId="0" applyFont="1" applyBorder="1" applyAlignment="1">
      <alignment horizontal="left" vertical="center" wrapText="1"/>
    </xf>
    <xf numFmtId="0" fontId="20" fillId="0" borderId="1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20PC\Dropbox\for%20CBL\2020%20Construction%20Monitoring%20as%20of%20%20Sept.%2015,%202020,%20%20contstn%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all"/>
      <sheetName val="database"/>
      <sheetName val="list"/>
      <sheetName val="summ"/>
      <sheetName val="completed"/>
      <sheetName val="summ.engg"/>
      <sheetName val="manpower"/>
      <sheetName val="num of proj"/>
      <sheetName val="2012 Implementation OrdersW.O."/>
      <sheetName val="Completed projects Dec2012"/>
      <sheetName val="completed 2013"/>
      <sheetName val="2013 projects"/>
      <sheetName val="CAPEX-6M"/>
      <sheetName val="CAPEX-BLDG EXTN."/>
      <sheetName val="capex-cwip"/>
      <sheetName val="capex-pipeline extn"/>
      <sheetName val="capex-so"/>
      <sheetName val="op grant"/>
      <sheetName val="Sheet1"/>
      <sheetName val="Sheet2"/>
      <sheetName val="2013- 2014 remaining works"/>
      <sheetName val="Sheet3"/>
      <sheetName val="major projects"/>
      <sheetName val="2018 PROJECTS"/>
      <sheetName val="Sheet5"/>
    </sheetNames>
    <sheetDataSet>
      <sheetData sheetId="0" refreshError="1"/>
      <sheetData sheetId="1" refreshError="1"/>
      <sheetData sheetId="2">
        <row r="2">
          <cell r="A2" t="str">
            <v>CAPEX-6M</v>
          </cell>
          <cell r="B2" t="str">
            <v>in progress</v>
          </cell>
        </row>
        <row r="3">
          <cell r="A3" t="str">
            <v>CAPEX-BLDG CONSTN</v>
          </cell>
          <cell r="B3" t="str">
            <v>suspended/ deferred</v>
          </cell>
        </row>
        <row r="4">
          <cell r="A4" t="str">
            <v>CAPEX-CWIP</v>
          </cell>
          <cell r="B4" t="str">
            <v>completed</v>
          </cell>
        </row>
        <row r="5">
          <cell r="A5" t="str">
            <v>CAPEX-PIPE EXTENSION</v>
          </cell>
          <cell r="B5" t="str">
            <v>cancelled</v>
          </cell>
        </row>
        <row r="6">
          <cell r="A6" t="str">
            <v>CAPEX-SO</v>
          </cell>
          <cell r="B6" t="str">
            <v>others</v>
          </cell>
        </row>
        <row r="7">
          <cell r="A7" t="str">
            <v>CONGRESS FUND</v>
          </cell>
          <cell r="B7" t="str">
            <v>not started</v>
          </cell>
        </row>
        <row r="8">
          <cell r="A8" t="str">
            <v>CUSTOMER</v>
          </cell>
        </row>
        <row r="9">
          <cell r="A9" t="str">
            <v>NRW REDUCTION PROG</v>
          </cell>
        </row>
        <row r="10">
          <cell r="A10" t="str">
            <v>FINANCE DEPT.</v>
          </cell>
        </row>
        <row r="11">
          <cell r="A11" t="str">
            <v>CAPEX</v>
          </cell>
        </row>
        <row r="12">
          <cell r="A12" t="str">
            <v>LINGAP</v>
          </cell>
        </row>
        <row r="13">
          <cell r="A13" t="str">
            <v>LWUA LOAN</v>
          </cell>
        </row>
        <row r="14">
          <cell r="A14" t="str">
            <v>OPLAN REHAB (OP Grant)</v>
          </cell>
        </row>
        <row r="15">
          <cell r="A15" t="str">
            <v>hydrants, valves &amp; appurtenances</v>
          </cell>
        </row>
        <row r="16">
          <cell r="A16" t="str">
            <v>NHA FUNDED PROJ</v>
          </cell>
        </row>
        <row r="17">
          <cell r="A17" t="str">
            <v>CAPEX - Civil &amp; Construction Works</v>
          </cell>
        </row>
        <row r="18">
          <cell r="A18" t="str">
            <v>CAPEX - Pipeline &amp; other Appurt</v>
          </cell>
        </row>
        <row r="19">
          <cell r="A19" t="str">
            <v>CAPEX - Other related proj</v>
          </cell>
        </row>
        <row r="20">
          <cell r="A20" t="str">
            <v>CAPEX 2014 - cwip</v>
          </cell>
        </row>
        <row r="21">
          <cell r="A21" t="str">
            <v>CAPEX - Water source imp.</v>
          </cell>
        </row>
        <row r="22">
          <cell r="A22" t="str">
            <v>CAPEX 2019</v>
          </cell>
        </row>
        <row r="23">
          <cell r="A23" t="str">
            <v>CAPEX 2020</v>
          </cell>
        </row>
        <row r="24">
          <cell r="A24" t="str">
            <v>OTHERS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22"/>
  <sheetViews>
    <sheetView tabSelected="1" topLeftCell="R115" workbookViewId="0">
      <selection activeCell="A57" sqref="A57"/>
    </sheetView>
  </sheetViews>
  <sheetFormatPr defaultRowHeight="15" x14ac:dyDescent="0.25"/>
  <cols>
    <col min="3" max="3" width="13.28515625" customWidth="1"/>
    <col min="4" max="4" width="11.5703125" customWidth="1"/>
    <col min="5" max="5" width="10.7109375" customWidth="1"/>
    <col min="6" max="6" width="10.85546875" customWidth="1"/>
    <col min="7" max="7" width="11.42578125" customWidth="1"/>
    <col min="8" max="8" width="11.5703125" customWidth="1"/>
    <col min="9" max="9" width="13.28515625" customWidth="1"/>
    <col min="10" max="10" width="11.5703125" customWidth="1"/>
    <col min="11" max="11" width="12.5703125" customWidth="1"/>
    <col min="12" max="12" width="16.28515625" style="105" customWidth="1"/>
    <col min="13" max="13" width="16.5703125" customWidth="1"/>
    <col min="14" max="14" width="13.28515625" customWidth="1"/>
    <col min="15" max="15" width="11.7109375" customWidth="1"/>
    <col min="16" max="16" width="11.5703125" customWidth="1"/>
    <col min="17" max="17" width="32.85546875" customWidth="1"/>
    <col min="18" max="18" width="34" customWidth="1"/>
    <col min="19" max="19" width="25.7109375" style="92" customWidth="1"/>
    <col min="20" max="21" width="9.7109375" bestFit="1" customWidth="1"/>
    <col min="22" max="22" width="11" customWidth="1"/>
    <col min="23" max="23" width="10.7109375" customWidth="1"/>
    <col min="24" max="24" width="10.140625" customWidth="1"/>
    <col min="25" max="29" width="0" hidden="1" customWidth="1"/>
    <col min="30" max="30" width="10.28515625" hidden="1" customWidth="1"/>
    <col min="31" max="31" width="9.5703125" hidden="1" customWidth="1"/>
    <col min="32" max="36" width="0" hidden="1" customWidth="1"/>
    <col min="38" max="38" width="15.140625" bestFit="1" customWidth="1"/>
    <col min="39" max="39" width="20.85546875" style="115" customWidth="1"/>
  </cols>
  <sheetData>
    <row r="1" spans="1:39" s="13" customFormat="1" x14ac:dyDescent="0.25">
      <c r="A1" s="43"/>
      <c r="B1" s="43"/>
      <c r="C1" s="44"/>
      <c r="D1" s="43"/>
      <c r="E1" s="43"/>
      <c r="F1" s="43"/>
      <c r="G1" s="43"/>
      <c r="H1" s="43"/>
      <c r="I1" s="43"/>
      <c r="J1" s="43"/>
      <c r="K1" s="44"/>
      <c r="L1" s="233" t="s">
        <v>402</v>
      </c>
      <c r="M1" s="234"/>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row>
    <row r="2" spans="1:39" s="13" customFormat="1" x14ac:dyDescent="0.25">
      <c r="C2" s="31"/>
      <c r="K2" s="36"/>
      <c r="L2" s="235" t="s">
        <v>403</v>
      </c>
      <c r="M2" s="236"/>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row>
    <row r="3" spans="1:39" s="13" customFormat="1" x14ac:dyDescent="0.25">
      <c r="C3" s="31"/>
      <c r="K3" s="36"/>
      <c r="L3" s="237" t="s">
        <v>404</v>
      </c>
      <c r="M3" s="238"/>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row>
    <row r="4" spans="1:39" s="13" customFormat="1" ht="30" x14ac:dyDescent="0.25">
      <c r="A4" s="215" t="s">
        <v>405</v>
      </c>
      <c r="B4" s="216"/>
      <c r="C4" s="216"/>
      <c r="D4" s="216"/>
      <c r="E4" s="216"/>
      <c r="F4" s="216"/>
      <c r="G4" s="216"/>
      <c r="H4" s="216"/>
      <c r="I4" s="216"/>
      <c r="J4" s="217"/>
      <c r="K4" s="45"/>
      <c r="L4" s="46" t="s">
        <v>406</v>
      </c>
      <c r="M4" s="239" t="s">
        <v>407</v>
      </c>
      <c r="N4" s="240"/>
      <c r="O4" s="241" t="s">
        <v>408</v>
      </c>
      <c r="P4" s="242"/>
      <c r="Q4" s="243" t="s">
        <v>409</v>
      </c>
      <c r="R4" s="243" t="s">
        <v>410</v>
      </c>
      <c r="S4" s="243" t="s">
        <v>411</v>
      </c>
      <c r="T4" s="251" t="s">
        <v>412</v>
      </c>
      <c r="U4" s="252"/>
      <c r="V4" s="253"/>
      <c r="W4" s="47" t="s">
        <v>413</v>
      </c>
      <c r="X4" s="48"/>
      <c r="Y4" s="48"/>
      <c r="Z4" s="48"/>
      <c r="AA4" s="49"/>
      <c r="AB4" s="50"/>
      <c r="AC4" s="50"/>
      <c r="AD4" s="50"/>
      <c r="AE4" s="50"/>
      <c r="AF4" s="50"/>
      <c r="AG4" s="50"/>
      <c r="AH4" s="50"/>
      <c r="AI4" s="50"/>
      <c r="AJ4" s="50"/>
      <c r="AK4" s="254" t="s">
        <v>414</v>
      </c>
      <c r="AL4" s="227" t="s">
        <v>444</v>
      </c>
      <c r="AM4" s="230" t="s">
        <v>415</v>
      </c>
    </row>
    <row r="5" spans="1:39" s="13" customFormat="1" ht="25.5" x14ac:dyDescent="0.25">
      <c r="A5" s="74" t="s">
        <v>416</v>
      </c>
      <c r="B5" s="75" t="s">
        <v>417</v>
      </c>
      <c r="C5" s="106" t="s">
        <v>418</v>
      </c>
      <c r="D5" s="107" t="s">
        <v>419</v>
      </c>
      <c r="E5" s="218" t="s">
        <v>420</v>
      </c>
      <c r="F5" s="219"/>
      <c r="G5" s="219"/>
      <c r="H5" s="219"/>
      <c r="I5" s="219"/>
      <c r="J5" s="220"/>
      <c r="K5" s="52"/>
      <c r="L5" s="51" t="s">
        <v>421</v>
      </c>
      <c r="M5" s="108" t="s">
        <v>416</v>
      </c>
      <c r="N5" s="109" t="s">
        <v>417</v>
      </c>
      <c r="O5" s="221" t="s">
        <v>416</v>
      </c>
      <c r="P5" s="223" t="s">
        <v>417</v>
      </c>
      <c r="Q5" s="244"/>
      <c r="R5" s="244"/>
      <c r="S5" s="244"/>
      <c r="T5" s="225" t="s">
        <v>422</v>
      </c>
      <c r="U5" s="243" t="s">
        <v>423</v>
      </c>
      <c r="V5" s="246" t="s">
        <v>424</v>
      </c>
      <c r="W5" s="248">
        <f ca="1">TODAY()</f>
        <v>44323</v>
      </c>
      <c r="X5" s="249"/>
      <c r="Y5" s="249"/>
      <c r="Z5" s="249"/>
      <c r="AA5" s="250"/>
      <c r="AB5" s="53"/>
      <c r="AC5" s="53"/>
      <c r="AD5" s="53"/>
      <c r="AE5" s="53"/>
      <c r="AF5" s="53"/>
      <c r="AG5" s="53"/>
      <c r="AH5" s="53"/>
      <c r="AI5" s="53"/>
      <c r="AJ5" s="53"/>
      <c r="AK5" s="255"/>
      <c r="AL5" s="228"/>
      <c r="AM5" s="231"/>
    </row>
    <row r="6" spans="1:39" s="13" customFormat="1" ht="60" x14ac:dyDescent="0.25">
      <c r="A6" s="54"/>
      <c r="B6" s="55"/>
      <c r="C6" s="56"/>
      <c r="D6" s="57"/>
      <c r="E6" s="58" t="s">
        <v>425</v>
      </c>
      <c r="F6" s="58" t="s">
        <v>426</v>
      </c>
      <c r="G6" s="58" t="s">
        <v>427</v>
      </c>
      <c r="H6" s="58" t="s">
        <v>428</v>
      </c>
      <c r="I6" s="58" t="s">
        <v>429</v>
      </c>
      <c r="J6" s="59" t="s">
        <v>430</v>
      </c>
      <c r="K6" s="60" t="s">
        <v>431</v>
      </c>
      <c r="L6" s="56"/>
      <c r="M6" s="61"/>
      <c r="N6" s="62"/>
      <c r="O6" s="222"/>
      <c r="P6" s="224"/>
      <c r="Q6" s="63"/>
      <c r="R6" s="64"/>
      <c r="S6" s="64"/>
      <c r="T6" s="226"/>
      <c r="U6" s="245"/>
      <c r="V6" s="247"/>
      <c r="W6" s="65" t="s">
        <v>432</v>
      </c>
      <c r="X6" s="66" t="s">
        <v>433</v>
      </c>
      <c r="Y6" s="67" t="s">
        <v>434</v>
      </c>
      <c r="Z6" s="68" t="s">
        <v>435</v>
      </c>
      <c r="AA6" s="68" t="s">
        <v>436</v>
      </c>
      <c r="AB6" s="69" t="s">
        <v>437</v>
      </c>
      <c r="AC6" s="69" t="s">
        <v>438</v>
      </c>
      <c r="AD6" s="70" t="s">
        <v>439</v>
      </c>
      <c r="AE6" s="70" t="s">
        <v>440</v>
      </c>
      <c r="AF6" s="70" t="s">
        <v>418</v>
      </c>
      <c r="AG6" s="70" t="s">
        <v>419</v>
      </c>
      <c r="AH6" s="70" t="s">
        <v>441</v>
      </c>
      <c r="AI6" s="71" t="s">
        <v>442</v>
      </c>
      <c r="AJ6" s="72" t="s">
        <v>443</v>
      </c>
      <c r="AK6" s="256"/>
      <c r="AL6" s="229"/>
      <c r="AM6" s="232"/>
    </row>
    <row r="7" spans="1:39" s="13" customFormat="1" ht="60" x14ac:dyDescent="0.25">
      <c r="A7" s="73"/>
      <c r="B7" s="93"/>
      <c r="C7" s="26">
        <v>362155.39</v>
      </c>
      <c r="D7" s="26">
        <v>83637</v>
      </c>
      <c r="E7" s="26"/>
      <c r="F7" s="26"/>
      <c r="G7" s="26">
        <v>7131</v>
      </c>
      <c r="H7" s="26">
        <v>21360</v>
      </c>
      <c r="I7" s="26"/>
      <c r="J7" s="94">
        <v>103506</v>
      </c>
      <c r="K7" s="95">
        <f t="shared" ref="K7:K28" si="0">SUM(E7:J7)</f>
        <v>131997</v>
      </c>
      <c r="L7" s="103">
        <f t="shared" ref="L7:L28" si="1">SUBTOTAL(9,C7:J7)</f>
        <v>577789.39</v>
      </c>
      <c r="M7" s="3" t="s">
        <v>0</v>
      </c>
      <c r="N7" s="96">
        <v>43843</v>
      </c>
      <c r="O7" s="1" t="s">
        <v>1</v>
      </c>
      <c r="P7" s="96">
        <v>43847</v>
      </c>
      <c r="Q7" s="5" t="s">
        <v>2</v>
      </c>
      <c r="R7" s="6" t="s">
        <v>3</v>
      </c>
      <c r="S7" s="7" t="s">
        <v>4</v>
      </c>
      <c r="T7" s="76"/>
      <c r="U7" s="76"/>
      <c r="V7" s="77" t="s">
        <v>5</v>
      </c>
      <c r="W7" s="88" t="s">
        <v>6</v>
      </c>
      <c r="X7" s="8"/>
      <c r="Y7" s="8"/>
      <c r="Z7" s="8"/>
      <c r="AA7" s="8"/>
      <c r="AB7" s="8"/>
      <c r="AC7" s="8"/>
      <c r="AD7" s="8"/>
      <c r="AE7" s="8"/>
      <c r="AF7" s="8"/>
      <c r="AG7" s="8"/>
      <c r="AH7" s="8"/>
      <c r="AI7" s="8"/>
      <c r="AJ7" s="8"/>
      <c r="AK7" s="10"/>
      <c r="AL7" s="11" t="s">
        <v>7</v>
      </c>
      <c r="AM7" s="110" t="s">
        <v>446</v>
      </c>
    </row>
    <row r="8" spans="1:39" s="13" customFormat="1" ht="36" x14ac:dyDescent="0.25">
      <c r="A8" s="73"/>
      <c r="B8" s="93"/>
      <c r="C8" s="26">
        <v>1980796.94</v>
      </c>
      <c r="D8" s="26">
        <v>741419</v>
      </c>
      <c r="E8" s="26"/>
      <c r="F8" s="26"/>
      <c r="G8" s="26">
        <v>71484</v>
      </c>
      <c r="H8" s="26">
        <v>105620</v>
      </c>
      <c r="I8" s="26"/>
      <c r="J8" s="94">
        <v>246587</v>
      </c>
      <c r="K8" s="95">
        <f t="shared" si="0"/>
        <v>423691</v>
      </c>
      <c r="L8" s="103">
        <f t="shared" si="1"/>
        <v>3145906.94</v>
      </c>
      <c r="M8" s="3" t="s">
        <v>8</v>
      </c>
      <c r="N8" s="96">
        <v>43843</v>
      </c>
      <c r="O8" s="1" t="s">
        <v>9</v>
      </c>
      <c r="P8" s="96">
        <v>43847</v>
      </c>
      <c r="Q8" s="5" t="s">
        <v>10</v>
      </c>
      <c r="R8" s="6" t="s">
        <v>11</v>
      </c>
      <c r="S8" s="7" t="s">
        <v>12</v>
      </c>
      <c r="T8" s="76"/>
      <c r="U8" s="76"/>
      <c r="V8" s="77" t="s">
        <v>13</v>
      </c>
      <c r="W8" s="88" t="s">
        <v>6</v>
      </c>
      <c r="X8" s="8"/>
      <c r="Y8" s="8"/>
      <c r="Z8" s="8"/>
      <c r="AA8" s="8"/>
      <c r="AB8" s="8"/>
      <c r="AC8" s="8"/>
      <c r="AD8" s="8"/>
      <c r="AE8" s="8"/>
      <c r="AF8" s="8"/>
      <c r="AG8" s="8"/>
      <c r="AH8" s="8"/>
      <c r="AI8" s="8"/>
      <c r="AJ8" s="8"/>
      <c r="AK8" s="10"/>
      <c r="AL8" s="11" t="s">
        <v>7</v>
      </c>
      <c r="AM8" s="110"/>
    </row>
    <row r="9" spans="1:39" s="13" customFormat="1" ht="24" x14ac:dyDescent="0.25">
      <c r="A9" s="73"/>
      <c r="B9" s="93"/>
      <c r="C9" s="26">
        <v>18129</v>
      </c>
      <c r="D9" s="26">
        <v>5448</v>
      </c>
      <c r="E9" s="26"/>
      <c r="F9" s="26"/>
      <c r="G9" s="26">
        <v>319.64999999999998</v>
      </c>
      <c r="H9" s="26"/>
      <c r="I9" s="26"/>
      <c r="J9" s="94"/>
      <c r="K9" s="95">
        <f t="shared" si="0"/>
        <v>319.64999999999998</v>
      </c>
      <c r="L9" s="103">
        <f t="shared" si="1"/>
        <v>23896.65</v>
      </c>
      <c r="M9" s="3" t="s">
        <v>14</v>
      </c>
      <c r="N9" s="96">
        <v>43851</v>
      </c>
      <c r="O9" s="1" t="s">
        <v>15</v>
      </c>
      <c r="P9" s="96">
        <v>43860</v>
      </c>
      <c r="Q9" s="5" t="s">
        <v>16</v>
      </c>
      <c r="R9" s="6" t="s">
        <v>17</v>
      </c>
      <c r="S9" s="7" t="s">
        <v>18</v>
      </c>
      <c r="T9" s="76">
        <v>44086</v>
      </c>
      <c r="U9" s="76">
        <v>44086</v>
      </c>
      <c r="V9" s="77" t="s">
        <v>19</v>
      </c>
      <c r="W9" s="88" t="s">
        <v>20</v>
      </c>
      <c r="X9" s="8"/>
      <c r="Y9" s="8"/>
      <c r="Z9" s="8"/>
      <c r="AA9" s="8"/>
      <c r="AB9" s="8"/>
      <c r="AC9" s="8"/>
      <c r="AD9" s="8"/>
      <c r="AE9" s="8"/>
      <c r="AF9" s="8"/>
      <c r="AG9" s="8"/>
      <c r="AH9" s="8"/>
      <c r="AI9" s="8"/>
      <c r="AJ9" s="8"/>
      <c r="AK9" s="10"/>
      <c r="AL9" s="11" t="s">
        <v>21</v>
      </c>
      <c r="AM9" s="110"/>
    </row>
    <row r="10" spans="1:39" s="13" customFormat="1" ht="36" x14ac:dyDescent="0.25">
      <c r="A10" s="73"/>
      <c r="B10" s="93"/>
      <c r="C10" s="26">
        <v>864420.72</v>
      </c>
      <c r="D10" s="26">
        <v>198595</v>
      </c>
      <c r="E10" s="26"/>
      <c r="F10" s="26"/>
      <c r="G10" s="26">
        <v>35650</v>
      </c>
      <c r="H10" s="26">
        <v>28538</v>
      </c>
      <c r="I10" s="26"/>
      <c r="J10" s="94">
        <v>21570</v>
      </c>
      <c r="K10" s="95">
        <f t="shared" si="0"/>
        <v>85758</v>
      </c>
      <c r="L10" s="103">
        <f t="shared" si="1"/>
        <v>1148773.72</v>
      </c>
      <c r="M10" s="3" t="s">
        <v>22</v>
      </c>
      <c r="N10" s="96">
        <v>43845</v>
      </c>
      <c r="O10" s="1" t="s">
        <v>23</v>
      </c>
      <c r="P10" s="96">
        <v>43847</v>
      </c>
      <c r="Q10" s="5" t="s">
        <v>24</v>
      </c>
      <c r="R10" s="6" t="s">
        <v>25</v>
      </c>
      <c r="S10" s="7" t="s">
        <v>26</v>
      </c>
      <c r="T10" s="76" t="s">
        <v>27</v>
      </c>
      <c r="U10" s="76"/>
      <c r="V10" s="77" t="s">
        <v>28</v>
      </c>
      <c r="W10" s="88" t="s">
        <v>29</v>
      </c>
      <c r="X10" s="8"/>
      <c r="Y10" s="8"/>
      <c r="Z10" s="8"/>
      <c r="AA10" s="8"/>
      <c r="AB10" s="8"/>
      <c r="AC10" s="8"/>
      <c r="AD10" s="8"/>
      <c r="AE10" s="8"/>
      <c r="AF10" s="8"/>
      <c r="AG10" s="8"/>
      <c r="AH10" s="8"/>
      <c r="AI10" s="8"/>
      <c r="AJ10" s="8"/>
      <c r="AK10" s="10"/>
      <c r="AL10" s="11" t="s">
        <v>30</v>
      </c>
      <c r="AM10" s="110"/>
    </row>
    <row r="11" spans="1:39" s="13" customFormat="1" ht="24" x14ac:dyDescent="0.25">
      <c r="A11" s="73"/>
      <c r="B11" s="93"/>
      <c r="C11" s="26">
        <v>22582</v>
      </c>
      <c r="D11" s="26">
        <v>16974.27</v>
      </c>
      <c r="E11" s="26"/>
      <c r="F11" s="26"/>
      <c r="G11" s="26">
        <v>889.87</v>
      </c>
      <c r="H11" s="26">
        <v>2750</v>
      </c>
      <c r="I11" s="26"/>
      <c r="J11" s="94">
        <v>23347.34</v>
      </c>
      <c r="K11" s="95">
        <f t="shared" si="0"/>
        <v>26987.21</v>
      </c>
      <c r="L11" s="103">
        <f t="shared" si="1"/>
        <v>66543.48000000001</v>
      </c>
      <c r="M11" s="3" t="s">
        <v>31</v>
      </c>
      <c r="N11" s="96">
        <v>43851</v>
      </c>
      <c r="O11" s="1" t="s">
        <v>32</v>
      </c>
      <c r="P11" s="96">
        <v>43858</v>
      </c>
      <c r="Q11" s="5" t="s">
        <v>33</v>
      </c>
      <c r="R11" s="6" t="s">
        <v>17</v>
      </c>
      <c r="S11" s="7" t="s">
        <v>34</v>
      </c>
      <c r="T11" s="76"/>
      <c r="U11" s="76"/>
      <c r="V11" s="77" t="s">
        <v>35</v>
      </c>
      <c r="W11" s="88" t="s">
        <v>6</v>
      </c>
      <c r="X11" s="8"/>
      <c r="Y11" s="8"/>
      <c r="Z11" s="8"/>
      <c r="AA11" s="8"/>
      <c r="AB11" s="8"/>
      <c r="AC11" s="8"/>
      <c r="AD11" s="8"/>
      <c r="AE11" s="8"/>
      <c r="AF11" s="8"/>
      <c r="AG11" s="8"/>
      <c r="AH11" s="8"/>
      <c r="AI11" s="8"/>
      <c r="AJ11" s="8"/>
      <c r="AK11" s="10"/>
      <c r="AL11" s="11" t="s">
        <v>36</v>
      </c>
      <c r="AM11" s="110"/>
    </row>
    <row r="12" spans="1:39" s="13" customFormat="1" ht="24" x14ac:dyDescent="0.25">
      <c r="A12" s="73"/>
      <c r="B12" s="93"/>
      <c r="C12" s="26">
        <v>20540.240000000002</v>
      </c>
      <c r="D12" s="26">
        <v>18624</v>
      </c>
      <c r="E12" s="26"/>
      <c r="F12" s="26"/>
      <c r="G12" s="26">
        <v>2641</v>
      </c>
      <c r="H12" s="26">
        <v>3850</v>
      </c>
      <c r="I12" s="26"/>
      <c r="J12" s="94">
        <v>20373</v>
      </c>
      <c r="K12" s="95">
        <f t="shared" si="0"/>
        <v>26864</v>
      </c>
      <c r="L12" s="103">
        <f t="shared" si="1"/>
        <v>66028.240000000005</v>
      </c>
      <c r="M12" s="3" t="s">
        <v>31</v>
      </c>
      <c r="N12" s="96">
        <v>43866</v>
      </c>
      <c r="O12" s="1" t="s">
        <v>37</v>
      </c>
      <c r="P12" s="96">
        <v>43871</v>
      </c>
      <c r="Q12" s="5" t="s">
        <v>16</v>
      </c>
      <c r="R12" s="6" t="s">
        <v>17</v>
      </c>
      <c r="S12" s="7" t="s">
        <v>38</v>
      </c>
      <c r="T12" s="76"/>
      <c r="U12" s="76"/>
      <c r="V12" s="77" t="s">
        <v>39</v>
      </c>
      <c r="W12" s="88" t="s">
        <v>6</v>
      </c>
      <c r="X12" s="8"/>
      <c r="Y12" s="8"/>
      <c r="Z12" s="8"/>
      <c r="AA12" s="8"/>
      <c r="AB12" s="8"/>
      <c r="AC12" s="8"/>
      <c r="AD12" s="8"/>
      <c r="AE12" s="8"/>
      <c r="AF12" s="8"/>
      <c r="AG12" s="8"/>
      <c r="AH12" s="8"/>
      <c r="AI12" s="8"/>
      <c r="AJ12" s="8"/>
      <c r="AK12" s="10"/>
      <c r="AL12" s="11">
        <v>43878</v>
      </c>
      <c r="AM12" s="110"/>
    </row>
    <row r="13" spans="1:39" s="13" customFormat="1" ht="36" x14ac:dyDescent="0.25">
      <c r="A13" s="73"/>
      <c r="B13" s="93"/>
      <c r="C13" s="26">
        <v>3236264.04</v>
      </c>
      <c r="D13" s="26">
        <v>774209</v>
      </c>
      <c r="E13" s="26"/>
      <c r="F13" s="26">
        <v>23669</v>
      </c>
      <c r="G13" s="26">
        <v>131119</v>
      </c>
      <c r="H13" s="26">
        <v>93250</v>
      </c>
      <c r="I13" s="26"/>
      <c r="J13" s="94">
        <v>229025</v>
      </c>
      <c r="K13" s="95">
        <f t="shared" si="0"/>
        <v>477063</v>
      </c>
      <c r="L13" s="103">
        <f t="shared" si="1"/>
        <v>4487536.04</v>
      </c>
      <c r="M13" s="3" t="s">
        <v>40</v>
      </c>
      <c r="N13" s="96">
        <v>43847</v>
      </c>
      <c r="O13" s="1" t="s">
        <v>41</v>
      </c>
      <c r="P13" s="96">
        <v>43852</v>
      </c>
      <c r="Q13" s="5" t="s">
        <v>42</v>
      </c>
      <c r="R13" s="6" t="s">
        <v>43</v>
      </c>
      <c r="S13" s="7" t="s">
        <v>44</v>
      </c>
      <c r="T13" s="76"/>
      <c r="U13" s="76"/>
      <c r="V13" s="77" t="s">
        <v>45</v>
      </c>
      <c r="W13" s="88" t="s">
        <v>6</v>
      </c>
      <c r="X13" s="8"/>
      <c r="Y13" s="8"/>
      <c r="Z13" s="8"/>
      <c r="AA13" s="8"/>
      <c r="AB13" s="8"/>
      <c r="AC13" s="8"/>
      <c r="AD13" s="8"/>
      <c r="AE13" s="8"/>
      <c r="AF13" s="8"/>
      <c r="AG13" s="8"/>
      <c r="AH13" s="8"/>
      <c r="AI13" s="8"/>
      <c r="AJ13" s="8"/>
      <c r="AK13" s="10"/>
      <c r="AL13" s="11" t="s">
        <v>46</v>
      </c>
      <c r="AM13" s="110"/>
    </row>
    <row r="14" spans="1:39" s="13" customFormat="1" ht="24" x14ac:dyDescent="0.25">
      <c r="A14" s="73"/>
      <c r="B14" s="93"/>
      <c r="C14" s="26">
        <v>78452</v>
      </c>
      <c r="D14" s="26">
        <v>26007</v>
      </c>
      <c r="E14" s="26"/>
      <c r="F14" s="26"/>
      <c r="G14" s="26">
        <v>1461</v>
      </c>
      <c r="H14" s="26">
        <v>14850</v>
      </c>
      <c r="I14" s="26"/>
      <c r="J14" s="94">
        <v>11687</v>
      </c>
      <c r="K14" s="95">
        <f t="shared" si="0"/>
        <v>27998</v>
      </c>
      <c r="L14" s="103">
        <f t="shared" si="1"/>
        <v>132457</v>
      </c>
      <c r="M14" s="3" t="s">
        <v>47</v>
      </c>
      <c r="N14" s="96">
        <v>43866</v>
      </c>
      <c r="O14" s="1" t="s">
        <v>48</v>
      </c>
      <c r="P14" s="96">
        <v>43871</v>
      </c>
      <c r="Q14" s="5" t="s">
        <v>33</v>
      </c>
      <c r="R14" s="6" t="s">
        <v>17</v>
      </c>
      <c r="S14" s="7" t="s">
        <v>49</v>
      </c>
      <c r="T14" s="76"/>
      <c r="U14" s="76"/>
      <c r="V14" s="77" t="s">
        <v>50</v>
      </c>
      <c r="W14" s="88" t="s">
        <v>6</v>
      </c>
      <c r="X14" s="8"/>
      <c r="Y14" s="8"/>
      <c r="Z14" s="8"/>
      <c r="AA14" s="8"/>
      <c r="AB14" s="8"/>
      <c r="AC14" s="8"/>
      <c r="AD14" s="8"/>
      <c r="AE14" s="8"/>
      <c r="AF14" s="8"/>
      <c r="AG14" s="8"/>
      <c r="AH14" s="8"/>
      <c r="AI14" s="8"/>
      <c r="AJ14" s="8"/>
      <c r="AK14" s="10"/>
      <c r="AL14" s="11">
        <v>43878</v>
      </c>
      <c r="AM14" s="110"/>
    </row>
    <row r="15" spans="1:39" s="13" customFormat="1" ht="36" x14ac:dyDescent="0.25">
      <c r="A15" s="73"/>
      <c r="B15" s="93"/>
      <c r="C15" s="26">
        <v>267041</v>
      </c>
      <c r="D15" s="26">
        <v>165593</v>
      </c>
      <c r="E15" s="26"/>
      <c r="F15" s="26">
        <v>252</v>
      </c>
      <c r="G15" s="26">
        <v>23008</v>
      </c>
      <c r="H15" s="26">
        <v>47048</v>
      </c>
      <c r="I15" s="26"/>
      <c r="J15" s="94">
        <v>47355</v>
      </c>
      <c r="K15" s="95">
        <f t="shared" si="0"/>
        <v>117663</v>
      </c>
      <c r="L15" s="103">
        <f t="shared" si="1"/>
        <v>550297</v>
      </c>
      <c r="M15" s="3" t="s">
        <v>51</v>
      </c>
      <c r="N15" s="96">
        <v>43852</v>
      </c>
      <c r="O15" s="1" t="s">
        <v>52</v>
      </c>
      <c r="P15" s="96">
        <v>43858</v>
      </c>
      <c r="Q15" s="5" t="s">
        <v>53</v>
      </c>
      <c r="R15" s="6" t="s">
        <v>54</v>
      </c>
      <c r="S15" s="7" t="s">
        <v>55</v>
      </c>
      <c r="T15" s="76"/>
      <c r="U15" s="76"/>
      <c r="V15" s="77" t="s">
        <v>56</v>
      </c>
      <c r="W15" s="88" t="s">
        <v>6</v>
      </c>
      <c r="X15" s="8"/>
      <c r="Y15" s="8"/>
      <c r="Z15" s="8"/>
      <c r="AA15" s="8"/>
      <c r="AB15" s="8"/>
      <c r="AC15" s="8"/>
      <c r="AD15" s="8"/>
      <c r="AE15" s="8"/>
      <c r="AF15" s="8"/>
      <c r="AG15" s="8"/>
      <c r="AH15" s="8"/>
      <c r="AI15" s="8"/>
      <c r="AJ15" s="8"/>
      <c r="AK15" s="10"/>
      <c r="AL15" s="11" t="s">
        <v>36</v>
      </c>
      <c r="AM15" s="110"/>
    </row>
    <row r="16" spans="1:39" s="13" customFormat="1" ht="24" x14ac:dyDescent="0.25">
      <c r="A16" s="73"/>
      <c r="B16" s="93"/>
      <c r="C16" s="26">
        <v>36099</v>
      </c>
      <c r="D16" s="26">
        <v>28290.45</v>
      </c>
      <c r="E16" s="26"/>
      <c r="F16" s="26"/>
      <c r="G16" s="26">
        <v>1449.59</v>
      </c>
      <c r="H16" s="26">
        <v>3850</v>
      </c>
      <c r="I16" s="26"/>
      <c r="J16" s="94">
        <v>25134.38</v>
      </c>
      <c r="K16" s="95">
        <f t="shared" si="0"/>
        <v>30433.97</v>
      </c>
      <c r="L16" s="103">
        <f t="shared" si="1"/>
        <v>94823.42</v>
      </c>
      <c r="M16" s="3" t="s">
        <v>57</v>
      </c>
      <c r="N16" s="96">
        <v>43866</v>
      </c>
      <c r="O16" s="1" t="s">
        <v>58</v>
      </c>
      <c r="P16" s="96">
        <v>43871</v>
      </c>
      <c r="Q16" s="5" t="s">
        <v>33</v>
      </c>
      <c r="R16" s="6" t="s">
        <v>59</v>
      </c>
      <c r="S16" s="7" t="s">
        <v>60</v>
      </c>
      <c r="T16" s="76"/>
      <c r="U16" s="76"/>
      <c r="V16" s="77" t="s">
        <v>50</v>
      </c>
      <c r="W16" s="88" t="s">
        <v>6</v>
      </c>
      <c r="X16" s="8"/>
      <c r="Y16" s="8"/>
      <c r="Z16" s="8"/>
      <c r="AA16" s="8"/>
      <c r="AB16" s="8"/>
      <c r="AC16" s="8"/>
      <c r="AD16" s="8"/>
      <c r="AE16" s="8"/>
      <c r="AF16" s="8"/>
      <c r="AG16" s="8"/>
      <c r="AH16" s="8"/>
      <c r="AI16" s="8"/>
      <c r="AJ16" s="8"/>
      <c r="AK16" s="10"/>
      <c r="AL16" s="11">
        <v>43878</v>
      </c>
      <c r="AM16" s="110"/>
    </row>
    <row r="17" spans="1:39" s="13" customFormat="1" x14ac:dyDescent="0.25">
      <c r="A17" s="73"/>
      <c r="B17" s="93"/>
      <c r="C17" s="26">
        <v>68814</v>
      </c>
      <c r="D17" s="26">
        <v>33948.550000000003</v>
      </c>
      <c r="E17" s="26"/>
      <c r="F17" s="26">
        <v>1729.44</v>
      </c>
      <c r="G17" s="26"/>
      <c r="H17" s="26">
        <v>412.5</v>
      </c>
      <c r="I17" s="26"/>
      <c r="J17" s="94">
        <v>8364.56</v>
      </c>
      <c r="K17" s="95">
        <f t="shared" si="0"/>
        <v>10506.5</v>
      </c>
      <c r="L17" s="103">
        <f t="shared" si="1"/>
        <v>113269.05</v>
      </c>
      <c r="M17" s="3" t="s">
        <v>61</v>
      </c>
      <c r="N17" s="96">
        <v>43875</v>
      </c>
      <c r="O17" s="1"/>
      <c r="P17" s="96"/>
      <c r="Q17" s="5" t="s">
        <v>62</v>
      </c>
      <c r="R17" s="6" t="s">
        <v>59</v>
      </c>
      <c r="S17" s="7" t="s">
        <v>63</v>
      </c>
      <c r="T17" s="76">
        <v>44079</v>
      </c>
      <c r="U17" s="76">
        <v>44079</v>
      </c>
      <c r="V17" s="77" t="s">
        <v>64</v>
      </c>
      <c r="W17" s="88" t="s">
        <v>20</v>
      </c>
      <c r="X17" s="8"/>
      <c r="Y17" s="8"/>
      <c r="Z17" s="8"/>
      <c r="AA17" s="8"/>
      <c r="AB17" s="8"/>
      <c r="AC17" s="8"/>
      <c r="AD17" s="8"/>
      <c r="AE17" s="8"/>
      <c r="AF17" s="8"/>
      <c r="AG17" s="8"/>
      <c r="AH17" s="8"/>
      <c r="AI17" s="8"/>
      <c r="AJ17" s="8"/>
      <c r="AK17" s="10"/>
      <c r="AL17" s="11">
        <v>43951</v>
      </c>
      <c r="AM17" s="110"/>
    </row>
    <row r="18" spans="1:39" s="13" customFormat="1" x14ac:dyDescent="0.25">
      <c r="A18" s="73"/>
      <c r="B18" s="93"/>
      <c r="C18" s="26">
        <v>41305</v>
      </c>
      <c r="D18" s="26">
        <v>22632.36</v>
      </c>
      <c r="E18" s="26"/>
      <c r="F18" s="26">
        <v>1169.73</v>
      </c>
      <c r="G18" s="26"/>
      <c r="H18" s="26">
        <v>3850</v>
      </c>
      <c r="I18" s="26"/>
      <c r="J18" s="94">
        <v>25759.1</v>
      </c>
      <c r="K18" s="95">
        <f t="shared" si="0"/>
        <v>30778.829999999998</v>
      </c>
      <c r="L18" s="103">
        <f t="shared" si="1"/>
        <v>94716.19</v>
      </c>
      <c r="M18" s="3" t="s">
        <v>65</v>
      </c>
      <c r="N18" s="96">
        <v>43892</v>
      </c>
      <c r="O18" s="1"/>
      <c r="P18" s="96"/>
      <c r="Q18" s="5" t="s">
        <v>66</v>
      </c>
      <c r="R18" s="6" t="s">
        <v>59</v>
      </c>
      <c r="S18" s="7" t="s">
        <v>67</v>
      </c>
      <c r="T18" s="76"/>
      <c r="U18" s="76"/>
      <c r="V18" s="77" t="s">
        <v>68</v>
      </c>
      <c r="W18" s="88" t="s">
        <v>6</v>
      </c>
      <c r="X18" s="8"/>
      <c r="Y18" s="8"/>
      <c r="Z18" s="8"/>
      <c r="AA18" s="8"/>
      <c r="AB18" s="8"/>
      <c r="AC18" s="8"/>
      <c r="AD18" s="8"/>
      <c r="AE18" s="8"/>
      <c r="AF18" s="8"/>
      <c r="AG18" s="8"/>
      <c r="AH18" s="8"/>
      <c r="AI18" s="8"/>
      <c r="AJ18" s="8"/>
      <c r="AK18" s="10"/>
      <c r="AL18" s="11">
        <v>43951</v>
      </c>
      <c r="AM18" s="110"/>
    </row>
    <row r="19" spans="1:39" s="13" customFormat="1" ht="30" x14ac:dyDescent="0.25">
      <c r="A19" s="73"/>
      <c r="B19" s="93"/>
      <c r="C19" s="26">
        <v>51119</v>
      </c>
      <c r="D19" s="26">
        <v>22632.36</v>
      </c>
      <c r="E19" s="26"/>
      <c r="F19" s="26"/>
      <c r="G19" s="26">
        <v>1169.73</v>
      </c>
      <c r="H19" s="26"/>
      <c r="I19" s="26"/>
      <c r="J19" s="94">
        <v>6179.28</v>
      </c>
      <c r="K19" s="95">
        <f t="shared" si="0"/>
        <v>7349.01</v>
      </c>
      <c r="L19" s="103">
        <f t="shared" si="1"/>
        <v>81100.37</v>
      </c>
      <c r="M19" s="3" t="s">
        <v>69</v>
      </c>
      <c r="N19" s="96">
        <v>43882</v>
      </c>
      <c r="O19" s="1"/>
      <c r="P19" s="96"/>
      <c r="Q19" s="5" t="s">
        <v>66</v>
      </c>
      <c r="R19" s="6" t="s">
        <v>70</v>
      </c>
      <c r="S19" s="7" t="s">
        <v>71</v>
      </c>
      <c r="T19" s="76"/>
      <c r="U19" s="76"/>
      <c r="V19" s="77" t="s">
        <v>72</v>
      </c>
      <c r="W19" s="88" t="s">
        <v>6</v>
      </c>
      <c r="X19" s="8"/>
      <c r="Y19" s="8"/>
      <c r="Z19" s="8"/>
      <c r="AA19" s="8"/>
      <c r="AB19" s="8"/>
      <c r="AC19" s="8"/>
      <c r="AD19" s="8"/>
      <c r="AE19" s="8"/>
      <c r="AF19" s="8"/>
      <c r="AG19" s="8"/>
      <c r="AH19" s="8"/>
      <c r="AI19" s="8"/>
      <c r="AJ19" s="8"/>
      <c r="AK19" s="10"/>
      <c r="AL19" s="11">
        <v>43951</v>
      </c>
      <c r="AM19" s="110"/>
    </row>
    <row r="20" spans="1:39" s="13" customFormat="1" x14ac:dyDescent="0.25">
      <c r="A20" s="73"/>
      <c r="B20" s="93"/>
      <c r="C20" s="26">
        <v>41096</v>
      </c>
      <c r="D20" s="26">
        <v>23899.73</v>
      </c>
      <c r="E20" s="26"/>
      <c r="F20" s="26">
        <v>1178.82</v>
      </c>
      <c r="G20" s="26" t="s">
        <v>73</v>
      </c>
      <c r="H20" s="26">
        <v>5250</v>
      </c>
      <c r="I20" s="26"/>
      <c r="J20" s="94">
        <v>5764.02</v>
      </c>
      <c r="K20" s="95">
        <f t="shared" si="0"/>
        <v>12192.84</v>
      </c>
      <c r="L20" s="103">
        <f t="shared" si="1"/>
        <v>77188.570000000007</v>
      </c>
      <c r="M20" s="3" t="s">
        <v>74</v>
      </c>
      <c r="N20" s="96">
        <v>43892</v>
      </c>
      <c r="O20" s="1"/>
      <c r="P20" s="96"/>
      <c r="Q20" s="5" t="s">
        <v>66</v>
      </c>
      <c r="R20" s="6" t="s">
        <v>59</v>
      </c>
      <c r="S20" s="7" t="s">
        <v>75</v>
      </c>
      <c r="T20" s="76"/>
      <c r="U20" s="76"/>
      <c r="V20" s="77" t="s">
        <v>72</v>
      </c>
      <c r="W20" s="88" t="s">
        <v>6</v>
      </c>
      <c r="X20" s="8"/>
      <c r="Y20" s="8"/>
      <c r="Z20" s="8"/>
      <c r="AA20" s="8"/>
      <c r="AB20" s="8"/>
      <c r="AC20" s="8"/>
      <c r="AD20" s="8"/>
      <c r="AE20" s="8"/>
      <c r="AF20" s="8"/>
      <c r="AG20" s="8"/>
      <c r="AH20" s="8"/>
      <c r="AI20" s="8"/>
      <c r="AJ20" s="8"/>
      <c r="AK20" s="10"/>
      <c r="AL20" s="11">
        <v>43951</v>
      </c>
      <c r="AM20" s="110"/>
    </row>
    <row r="21" spans="1:39" s="13" customFormat="1" x14ac:dyDescent="0.25">
      <c r="A21" s="73"/>
      <c r="B21" s="93"/>
      <c r="C21" s="26">
        <v>29542</v>
      </c>
      <c r="D21" s="26">
        <v>11949.86</v>
      </c>
      <c r="E21" s="26"/>
      <c r="F21" s="26">
        <v>614.86</v>
      </c>
      <c r="G21" s="26"/>
      <c r="H21" s="26">
        <v>700</v>
      </c>
      <c r="I21" s="26"/>
      <c r="J21" s="94">
        <v>3695.04</v>
      </c>
      <c r="K21" s="95">
        <f t="shared" si="0"/>
        <v>5009.8999999999996</v>
      </c>
      <c r="L21" s="103">
        <f t="shared" si="1"/>
        <v>46501.760000000002</v>
      </c>
      <c r="M21" s="14" t="s">
        <v>76</v>
      </c>
      <c r="N21" s="96">
        <v>43885</v>
      </c>
      <c r="O21" s="1"/>
      <c r="P21" s="96"/>
      <c r="Q21" s="5" t="s">
        <v>66</v>
      </c>
      <c r="R21" s="6" t="s">
        <v>59</v>
      </c>
      <c r="S21" s="7" t="s">
        <v>75</v>
      </c>
      <c r="T21" s="76">
        <v>44100</v>
      </c>
      <c r="U21" s="76">
        <v>44100</v>
      </c>
      <c r="V21" s="77" t="s">
        <v>77</v>
      </c>
      <c r="W21" s="88" t="s">
        <v>20</v>
      </c>
      <c r="X21" s="8"/>
      <c r="Y21" s="8"/>
      <c r="Z21" s="8"/>
      <c r="AA21" s="8"/>
      <c r="AB21" s="8"/>
      <c r="AC21" s="8"/>
      <c r="AD21" s="8"/>
      <c r="AE21" s="8"/>
      <c r="AF21" s="8"/>
      <c r="AG21" s="8"/>
      <c r="AH21" s="8"/>
      <c r="AI21" s="8"/>
      <c r="AJ21" s="8"/>
      <c r="AK21" s="10">
        <v>1</v>
      </c>
      <c r="AL21" s="11">
        <v>43951</v>
      </c>
      <c r="AM21" s="110"/>
    </row>
    <row r="22" spans="1:39" s="13" customFormat="1" ht="30" x14ac:dyDescent="0.25">
      <c r="A22" s="73"/>
      <c r="B22" s="93"/>
      <c r="C22" s="26">
        <v>30351</v>
      </c>
      <c r="D22" s="26">
        <v>22632</v>
      </c>
      <c r="E22" s="26"/>
      <c r="F22" s="26">
        <v>1169</v>
      </c>
      <c r="G22" s="26"/>
      <c r="H22" s="26"/>
      <c r="I22" s="26"/>
      <c r="J22" s="94">
        <v>3688</v>
      </c>
      <c r="K22" s="95">
        <f t="shared" si="0"/>
        <v>4857</v>
      </c>
      <c r="L22" s="103">
        <f t="shared" si="1"/>
        <v>57840</v>
      </c>
      <c r="M22" s="14" t="s">
        <v>78</v>
      </c>
      <c r="N22" s="96">
        <v>43895</v>
      </c>
      <c r="O22" s="1"/>
      <c r="P22" s="96"/>
      <c r="Q22" s="5" t="s">
        <v>66</v>
      </c>
      <c r="R22" s="6" t="s">
        <v>59</v>
      </c>
      <c r="S22" s="7" t="s">
        <v>79</v>
      </c>
      <c r="T22" s="76">
        <v>44121</v>
      </c>
      <c r="U22" s="76">
        <v>44121</v>
      </c>
      <c r="V22" s="77"/>
      <c r="W22" s="88" t="s">
        <v>20</v>
      </c>
      <c r="X22" s="8"/>
      <c r="Y22" s="8"/>
      <c r="Z22" s="8"/>
      <c r="AA22" s="8"/>
      <c r="AB22" s="8"/>
      <c r="AC22" s="8"/>
      <c r="AD22" s="8"/>
      <c r="AE22" s="8"/>
      <c r="AF22" s="8"/>
      <c r="AG22" s="8"/>
      <c r="AH22" s="8"/>
      <c r="AI22" s="8"/>
      <c r="AJ22" s="8"/>
      <c r="AK22" s="10">
        <v>1</v>
      </c>
      <c r="AL22" s="11"/>
      <c r="AM22" s="110"/>
    </row>
    <row r="23" spans="1:39" s="13" customFormat="1" ht="36" x14ac:dyDescent="0.25">
      <c r="A23" s="73"/>
      <c r="B23" s="93"/>
      <c r="C23" s="26">
        <v>123506</v>
      </c>
      <c r="D23" s="26">
        <v>59244</v>
      </c>
      <c r="E23" s="26">
        <v>451</v>
      </c>
      <c r="F23" s="26">
        <v>296</v>
      </c>
      <c r="G23" s="26">
        <v>9720</v>
      </c>
      <c r="H23" s="26">
        <v>13614</v>
      </c>
      <c r="I23" s="26"/>
      <c r="J23" s="94">
        <v>15628</v>
      </c>
      <c r="K23" s="95">
        <f t="shared" si="0"/>
        <v>39709</v>
      </c>
      <c r="L23" s="103">
        <f t="shared" si="1"/>
        <v>222459</v>
      </c>
      <c r="M23" s="3" t="s">
        <v>80</v>
      </c>
      <c r="N23" s="96">
        <v>43853</v>
      </c>
      <c r="O23" s="1" t="s">
        <v>81</v>
      </c>
      <c r="P23" s="96">
        <v>43860</v>
      </c>
      <c r="Q23" s="5" t="s">
        <v>82</v>
      </c>
      <c r="R23" s="6" t="s">
        <v>83</v>
      </c>
      <c r="S23" s="7" t="s">
        <v>84</v>
      </c>
      <c r="T23" s="76"/>
      <c r="U23" s="76"/>
      <c r="V23" s="77" t="s">
        <v>85</v>
      </c>
      <c r="W23" s="88" t="s">
        <v>6</v>
      </c>
      <c r="X23" s="8"/>
      <c r="Y23" s="8"/>
      <c r="Z23" s="8"/>
      <c r="AA23" s="8"/>
      <c r="AB23" s="8"/>
      <c r="AC23" s="8"/>
      <c r="AD23" s="8"/>
      <c r="AE23" s="8"/>
      <c r="AF23" s="8"/>
      <c r="AG23" s="8"/>
      <c r="AH23" s="8"/>
      <c r="AI23" s="8"/>
      <c r="AJ23" s="8"/>
      <c r="AK23" s="10"/>
      <c r="AL23" s="11" t="s">
        <v>36</v>
      </c>
      <c r="AM23" s="110"/>
    </row>
    <row r="24" spans="1:39" s="13" customFormat="1" ht="45" x14ac:dyDescent="0.25">
      <c r="A24" s="73"/>
      <c r="B24" s="93"/>
      <c r="C24" s="26">
        <v>56515</v>
      </c>
      <c r="D24" s="26">
        <v>21873</v>
      </c>
      <c r="E24" s="26">
        <v>963</v>
      </c>
      <c r="F24" s="26">
        <v>522</v>
      </c>
      <c r="G24" s="26">
        <v>3734</v>
      </c>
      <c r="H24" s="26">
        <v>6580</v>
      </c>
      <c r="I24" s="26"/>
      <c r="J24" s="94">
        <v>4378</v>
      </c>
      <c r="K24" s="95">
        <f t="shared" si="0"/>
        <v>16177</v>
      </c>
      <c r="L24" s="103">
        <f t="shared" si="1"/>
        <v>94565</v>
      </c>
      <c r="M24" s="3" t="s">
        <v>86</v>
      </c>
      <c r="N24" s="96">
        <v>43858</v>
      </c>
      <c r="O24" s="1" t="s">
        <v>87</v>
      </c>
      <c r="P24" s="96">
        <v>43860</v>
      </c>
      <c r="Q24" s="5" t="s">
        <v>88</v>
      </c>
      <c r="R24" s="6" t="s">
        <v>89</v>
      </c>
      <c r="S24" s="7" t="s">
        <v>90</v>
      </c>
      <c r="T24" s="76">
        <v>43871</v>
      </c>
      <c r="U24" s="76">
        <v>43913</v>
      </c>
      <c r="V24" s="77" t="s">
        <v>91</v>
      </c>
      <c r="W24" s="88" t="s">
        <v>20</v>
      </c>
      <c r="X24" s="8"/>
      <c r="Y24" s="8"/>
      <c r="Z24" s="8"/>
      <c r="AA24" s="8"/>
      <c r="AB24" s="8"/>
      <c r="AC24" s="8"/>
      <c r="AD24" s="8"/>
      <c r="AE24" s="8"/>
      <c r="AF24" s="8"/>
      <c r="AG24" s="8"/>
      <c r="AH24" s="8"/>
      <c r="AI24" s="8"/>
      <c r="AJ24" s="8"/>
      <c r="AK24" s="10">
        <v>1</v>
      </c>
      <c r="AL24" s="11" t="s">
        <v>21</v>
      </c>
      <c r="AM24" s="110"/>
    </row>
    <row r="25" spans="1:39" s="13" customFormat="1" ht="45" x14ac:dyDescent="0.25">
      <c r="A25" s="73"/>
      <c r="B25" s="93"/>
      <c r="C25" s="26">
        <v>311452.90000000002</v>
      </c>
      <c r="D25" s="26">
        <v>96779.3</v>
      </c>
      <c r="E25" s="26"/>
      <c r="F25" s="26"/>
      <c r="G25" s="26">
        <v>4495.3999999999996</v>
      </c>
      <c r="H25" s="26">
        <v>17550</v>
      </c>
      <c r="I25" s="26"/>
      <c r="J25" s="94">
        <v>38115.040000000001</v>
      </c>
      <c r="K25" s="95">
        <f t="shared" si="0"/>
        <v>60160.44</v>
      </c>
      <c r="L25" s="103">
        <f t="shared" si="1"/>
        <v>468392.64</v>
      </c>
      <c r="M25" s="3" t="s">
        <v>92</v>
      </c>
      <c r="N25" s="96">
        <v>43859</v>
      </c>
      <c r="O25" s="1" t="s">
        <v>93</v>
      </c>
      <c r="P25" s="96">
        <v>43866</v>
      </c>
      <c r="Q25" s="5" t="s">
        <v>94</v>
      </c>
      <c r="R25" s="6" t="s">
        <v>95</v>
      </c>
      <c r="S25" s="7" t="s">
        <v>96</v>
      </c>
      <c r="T25" s="76"/>
      <c r="U25" s="76"/>
      <c r="V25" s="77" t="s">
        <v>97</v>
      </c>
      <c r="W25" s="88" t="s">
        <v>6</v>
      </c>
      <c r="X25" s="8"/>
      <c r="Y25" s="8"/>
      <c r="Z25" s="8"/>
      <c r="AA25" s="8"/>
      <c r="AB25" s="8"/>
      <c r="AC25" s="8"/>
      <c r="AD25" s="8"/>
      <c r="AE25" s="8"/>
      <c r="AF25" s="8"/>
      <c r="AG25" s="8"/>
      <c r="AH25" s="8"/>
      <c r="AI25" s="8"/>
      <c r="AJ25" s="8"/>
      <c r="AK25" s="10"/>
      <c r="AL25" s="11">
        <v>43867</v>
      </c>
      <c r="AM25" s="110"/>
    </row>
    <row r="26" spans="1:39" s="13" customFormat="1" ht="30" x14ac:dyDescent="0.25">
      <c r="A26" s="73"/>
      <c r="B26" s="93"/>
      <c r="C26" s="26">
        <v>298940.5</v>
      </c>
      <c r="D26" s="26">
        <v>138768</v>
      </c>
      <c r="E26" s="26"/>
      <c r="F26" s="26">
        <v>1182</v>
      </c>
      <c r="G26" s="26">
        <v>13972</v>
      </c>
      <c r="H26" s="26">
        <v>8305</v>
      </c>
      <c r="I26" s="26"/>
      <c r="J26" s="94">
        <v>29314</v>
      </c>
      <c r="K26" s="95">
        <f t="shared" si="0"/>
        <v>52773</v>
      </c>
      <c r="L26" s="103">
        <f t="shared" si="1"/>
        <v>490481.5</v>
      </c>
      <c r="M26" s="3" t="s">
        <v>98</v>
      </c>
      <c r="N26" s="96">
        <v>43866</v>
      </c>
      <c r="O26" s="1" t="s">
        <v>99</v>
      </c>
      <c r="P26" s="96">
        <v>43871</v>
      </c>
      <c r="Q26" s="5" t="s">
        <v>100</v>
      </c>
      <c r="R26" s="6" t="s">
        <v>101</v>
      </c>
      <c r="S26" s="7" t="s">
        <v>102</v>
      </c>
      <c r="T26" s="76"/>
      <c r="U26" s="76"/>
      <c r="V26" s="77" t="s">
        <v>103</v>
      </c>
      <c r="W26" s="88" t="s">
        <v>6</v>
      </c>
      <c r="X26" s="8"/>
      <c r="Y26" s="8"/>
      <c r="Z26" s="8"/>
      <c r="AA26" s="8"/>
      <c r="AB26" s="8"/>
      <c r="AC26" s="8"/>
      <c r="AD26" s="8"/>
      <c r="AE26" s="8"/>
      <c r="AF26" s="8"/>
      <c r="AG26" s="8"/>
      <c r="AH26" s="8"/>
      <c r="AI26" s="8"/>
      <c r="AJ26" s="8"/>
      <c r="AK26" s="10"/>
      <c r="AL26" s="11">
        <v>43872</v>
      </c>
      <c r="AM26" s="110"/>
    </row>
    <row r="27" spans="1:39" s="13" customFormat="1" x14ac:dyDescent="0.25">
      <c r="A27" s="73"/>
      <c r="B27" s="93"/>
      <c r="C27" s="26"/>
      <c r="D27" s="26"/>
      <c r="E27" s="26"/>
      <c r="F27" s="26"/>
      <c r="G27" s="26"/>
      <c r="H27" s="26"/>
      <c r="I27" s="26"/>
      <c r="J27" s="94"/>
      <c r="K27" s="95">
        <v>4601090.25</v>
      </c>
      <c r="L27" s="103">
        <f>K27</f>
        <v>4601090.25</v>
      </c>
      <c r="M27" s="3" t="s">
        <v>104</v>
      </c>
      <c r="N27" s="96"/>
      <c r="O27" s="1"/>
      <c r="P27" s="96"/>
      <c r="Q27" s="5" t="s">
        <v>105</v>
      </c>
      <c r="R27" s="6" t="s">
        <v>106</v>
      </c>
      <c r="S27" s="7" t="s">
        <v>107</v>
      </c>
      <c r="T27" s="76">
        <v>44011</v>
      </c>
      <c r="U27" s="76"/>
      <c r="V27" s="77" t="s">
        <v>108</v>
      </c>
      <c r="W27" s="88" t="s">
        <v>29</v>
      </c>
      <c r="X27" s="8"/>
      <c r="Y27" s="8"/>
      <c r="Z27" s="8"/>
      <c r="AA27" s="8"/>
      <c r="AB27" s="8"/>
      <c r="AC27" s="8"/>
      <c r="AD27" s="8"/>
      <c r="AE27" s="8"/>
      <c r="AF27" s="8"/>
      <c r="AG27" s="8"/>
      <c r="AH27" s="8"/>
      <c r="AI27" s="8"/>
      <c r="AJ27" s="8"/>
      <c r="AK27" s="10">
        <v>0.9</v>
      </c>
      <c r="AL27" s="11"/>
      <c r="AM27" s="110" t="s">
        <v>109</v>
      </c>
    </row>
    <row r="28" spans="1:39" s="13" customFormat="1" ht="30" x14ac:dyDescent="0.25">
      <c r="A28" s="73"/>
      <c r="B28" s="93"/>
      <c r="C28" s="26">
        <v>102647</v>
      </c>
      <c r="D28" s="26">
        <v>45409</v>
      </c>
      <c r="E28" s="26"/>
      <c r="F28" s="26"/>
      <c r="G28" s="26">
        <f>5821+2472</f>
        <v>8293</v>
      </c>
      <c r="H28" s="26">
        <v>13780</v>
      </c>
      <c r="I28" s="26"/>
      <c r="J28" s="94">
        <v>5147</v>
      </c>
      <c r="K28" s="95">
        <f t="shared" si="0"/>
        <v>27220</v>
      </c>
      <c r="L28" s="103">
        <f t="shared" si="1"/>
        <v>175276</v>
      </c>
      <c r="M28" s="3" t="s">
        <v>110</v>
      </c>
      <c r="N28" s="96">
        <v>43867</v>
      </c>
      <c r="O28" s="1" t="s">
        <v>111</v>
      </c>
      <c r="P28" s="96">
        <v>43871</v>
      </c>
      <c r="Q28" s="5" t="s">
        <v>112</v>
      </c>
      <c r="R28" s="6" t="s">
        <v>113</v>
      </c>
      <c r="S28" s="7" t="s">
        <v>114</v>
      </c>
      <c r="T28" s="76"/>
      <c r="U28" s="76"/>
      <c r="V28" s="77" t="s">
        <v>115</v>
      </c>
      <c r="W28" s="88" t="s">
        <v>6</v>
      </c>
      <c r="X28" s="8"/>
      <c r="Y28" s="8"/>
      <c r="Z28" s="8"/>
      <c r="AA28" s="8"/>
      <c r="AB28" s="8"/>
      <c r="AC28" s="8"/>
      <c r="AD28" s="8"/>
      <c r="AE28" s="8"/>
      <c r="AF28" s="8"/>
      <c r="AG28" s="8"/>
      <c r="AH28" s="8"/>
      <c r="AI28" s="8"/>
      <c r="AJ28" s="8"/>
      <c r="AK28" s="10"/>
      <c r="AL28" s="11">
        <v>43878</v>
      </c>
      <c r="AM28" s="110"/>
    </row>
    <row r="29" spans="1:39" s="13" customFormat="1" ht="30" x14ac:dyDescent="0.25">
      <c r="A29" s="73"/>
      <c r="B29" s="93"/>
      <c r="C29" s="26">
        <v>20182</v>
      </c>
      <c r="D29" s="26">
        <v>22445</v>
      </c>
      <c r="E29" s="26"/>
      <c r="F29" s="26">
        <v>252</v>
      </c>
      <c r="G29" s="26">
        <f>2635+641</f>
        <v>3276</v>
      </c>
      <c r="H29" s="26">
        <v>14188</v>
      </c>
      <c r="I29" s="26"/>
      <c r="J29" s="94">
        <v>3137</v>
      </c>
      <c r="K29" s="95">
        <f>SUM(E29:J29)</f>
        <v>20853</v>
      </c>
      <c r="L29" s="103">
        <f>SUBTOTAL(9,C29:J29)</f>
        <v>63480</v>
      </c>
      <c r="M29" s="3" t="s">
        <v>116</v>
      </c>
      <c r="N29" s="96">
        <v>43885</v>
      </c>
      <c r="O29" s="1"/>
      <c r="P29" s="96"/>
      <c r="Q29" s="5" t="s">
        <v>112</v>
      </c>
      <c r="R29" s="6" t="s">
        <v>117</v>
      </c>
      <c r="S29" s="7" t="s">
        <v>118</v>
      </c>
      <c r="T29" s="76"/>
      <c r="U29" s="76"/>
      <c r="V29" s="77" t="s">
        <v>119</v>
      </c>
      <c r="W29" s="88" t="s">
        <v>6</v>
      </c>
      <c r="X29" s="8"/>
      <c r="Y29" s="8"/>
      <c r="Z29" s="8"/>
      <c r="AA29" s="8"/>
      <c r="AB29" s="8"/>
      <c r="AC29" s="8"/>
      <c r="AD29" s="8"/>
      <c r="AE29" s="8"/>
      <c r="AF29" s="8"/>
      <c r="AG29" s="8"/>
      <c r="AH29" s="8"/>
      <c r="AI29" s="8"/>
      <c r="AJ29" s="8"/>
      <c r="AK29" s="10"/>
      <c r="AL29" s="11">
        <v>43885</v>
      </c>
      <c r="AM29" s="110"/>
    </row>
    <row r="30" spans="1:39" s="13" customFormat="1" ht="24" x14ac:dyDescent="0.25">
      <c r="A30" s="73"/>
      <c r="B30" s="93"/>
      <c r="C30" s="26">
        <v>195647</v>
      </c>
      <c r="D30" s="26">
        <v>132170</v>
      </c>
      <c r="E30" s="26"/>
      <c r="F30" s="26">
        <v>253</v>
      </c>
      <c r="G30" s="26">
        <v>19990</v>
      </c>
      <c r="H30" s="26">
        <v>33303</v>
      </c>
      <c r="I30" s="26"/>
      <c r="J30" s="94">
        <v>59394</v>
      </c>
      <c r="K30" s="95">
        <f>SUM(E30:J30)</f>
        <v>112940</v>
      </c>
      <c r="L30" s="103">
        <f>SUBTOTAL(9,C30:J30)</f>
        <v>440757</v>
      </c>
      <c r="M30" s="3" t="s">
        <v>120</v>
      </c>
      <c r="N30" s="96">
        <v>43905</v>
      </c>
      <c r="O30" s="1"/>
      <c r="P30" s="96"/>
      <c r="Q30" s="5" t="s">
        <v>100</v>
      </c>
      <c r="R30" s="6" t="s">
        <v>121</v>
      </c>
      <c r="S30" s="7" t="s">
        <v>122</v>
      </c>
      <c r="T30" s="76">
        <v>43889</v>
      </c>
      <c r="U30" s="76"/>
      <c r="V30" s="77"/>
      <c r="W30" s="88" t="s">
        <v>29</v>
      </c>
      <c r="X30" s="8"/>
      <c r="Y30" s="8"/>
      <c r="Z30" s="8"/>
      <c r="AA30" s="8"/>
      <c r="AB30" s="8"/>
      <c r="AC30" s="8"/>
      <c r="AD30" s="8"/>
      <c r="AE30" s="8"/>
      <c r="AF30" s="8"/>
      <c r="AG30" s="8"/>
      <c r="AH30" s="8"/>
      <c r="AI30" s="8"/>
      <c r="AJ30" s="8"/>
      <c r="AK30" s="10">
        <v>0.9</v>
      </c>
      <c r="AL30" s="11"/>
      <c r="AM30" s="110" t="s">
        <v>123</v>
      </c>
    </row>
    <row r="31" spans="1:39" s="13" customFormat="1" ht="30" x14ac:dyDescent="0.25">
      <c r="A31" s="73"/>
      <c r="B31" s="93"/>
      <c r="C31" s="26">
        <v>933236</v>
      </c>
      <c r="D31" s="26">
        <v>386710</v>
      </c>
      <c r="E31" s="26"/>
      <c r="F31" s="26">
        <v>252</v>
      </c>
      <c r="G31" s="26">
        <v>58474</v>
      </c>
      <c r="H31" s="26">
        <v>145653</v>
      </c>
      <c r="I31" s="26"/>
      <c r="J31" s="94">
        <v>150400</v>
      </c>
      <c r="K31" s="95">
        <f>SUM(E31:J31)</f>
        <v>354779</v>
      </c>
      <c r="L31" s="103">
        <f>SUBTOTAL(9,C31:J31)</f>
        <v>1674725</v>
      </c>
      <c r="M31" s="3" t="s">
        <v>124</v>
      </c>
      <c r="N31" s="96">
        <v>43967</v>
      </c>
      <c r="O31" s="1"/>
      <c r="P31" s="96"/>
      <c r="Q31" s="5" t="s">
        <v>100</v>
      </c>
      <c r="R31" s="6" t="s">
        <v>125</v>
      </c>
      <c r="S31" s="7" t="s">
        <v>126</v>
      </c>
      <c r="T31" s="76">
        <v>43894</v>
      </c>
      <c r="U31" s="76">
        <v>44088</v>
      </c>
      <c r="V31" s="77"/>
      <c r="W31" s="88" t="s">
        <v>20</v>
      </c>
      <c r="X31" s="8"/>
      <c r="Y31" s="8"/>
      <c r="Z31" s="8"/>
      <c r="AA31" s="8"/>
      <c r="AB31" s="8"/>
      <c r="AC31" s="8"/>
      <c r="AD31" s="8"/>
      <c r="AE31" s="8"/>
      <c r="AF31" s="8"/>
      <c r="AG31" s="8"/>
      <c r="AH31" s="8"/>
      <c r="AI31" s="8"/>
      <c r="AJ31" s="8"/>
      <c r="AK31" s="10">
        <v>1</v>
      </c>
      <c r="AL31" s="11"/>
      <c r="AM31" s="110" t="s">
        <v>127</v>
      </c>
    </row>
    <row r="32" spans="1:39" s="13" customFormat="1" ht="30" x14ac:dyDescent="0.25">
      <c r="A32" s="73"/>
      <c r="B32" s="93"/>
      <c r="C32" s="26">
        <v>166441</v>
      </c>
      <c r="D32" s="26">
        <v>63958</v>
      </c>
      <c r="E32" s="26"/>
      <c r="F32" s="26"/>
      <c r="G32" s="26">
        <v>9157</v>
      </c>
      <c r="H32" s="26">
        <v>17020</v>
      </c>
      <c r="I32" s="26"/>
      <c r="J32" s="94">
        <v>34334</v>
      </c>
      <c r="K32" s="95">
        <f>SUM(E32:J32)</f>
        <v>60511</v>
      </c>
      <c r="L32" s="103">
        <f>SUBTOTAL(9,C32:J32)</f>
        <v>290910</v>
      </c>
      <c r="M32" s="15" t="s">
        <v>128</v>
      </c>
      <c r="N32" s="97">
        <v>44022</v>
      </c>
      <c r="O32" s="1"/>
      <c r="P32" s="96"/>
      <c r="Q32" s="5" t="s">
        <v>100</v>
      </c>
      <c r="R32" s="9" t="s">
        <v>129</v>
      </c>
      <c r="S32" s="16" t="s">
        <v>130</v>
      </c>
      <c r="T32" s="76">
        <v>43882</v>
      </c>
      <c r="U32" s="76">
        <v>43990</v>
      </c>
      <c r="V32" s="77"/>
      <c r="W32" s="88" t="s">
        <v>20</v>
      </c>
      <c r="X32" s="8"/>
      <c r="Y32" s="8"/>
      <c r="Z32" s="8"/>
      <c r="AA32" s="8"/>
      <c r="AB32" s="8"/>
      <c r="AC32" s="8"/>
      <c r="AD32" s="8"/>
      <c r="AE32" s="8"/>
      <c r="AF32" s="8"/>
      <c r="AG32" s="8"/>
      <c r="AH32" s="8"/>
      <c r="AI32" s="8"/>
      <c r="AJ32" s="8"/>
      <c r="AK32" s="10">
        <v>1</v>
      </c>
      <c r="AL32" s="11"/>
      <c r="AM32" s="110" t="s">
        <v>131</v>
      </c>
    </row>
    <row r="33" spans="1:39" s="13" customFormat="1" ht="36" x14ac:dyDescent="0.25">
      <c r="A33" s="73"/>
      <c r="B33" s="93"/>
      <c r="C33" s="26"/>
      <c r="D33" s="26"/>
      <c r="E33" s="26"/>
      <c r="F33" s="26"/>
      <c r="G33" s="26"/>
      <c r="H33" s="26"/>
      <c r="I33" s="26"/>
      <c r="J33" s="94"/>
      <c r="K33" s="95"/>
      <c r="L33" s="103"/>
      <c r="M33" s="3" t="s">
        <v>132</v>
      </c>
      <c r="N33" s="96">
        <v>43906</v>
      </c>
      <c r="O33" s="1"/>
      <c r="P33" s="96"/>
      <c r="Q33" s="5" t="s">
        <v>100</v>
      </c>
      <c r="R33" s="6" t="s">
        <v>133</v>
      </c>
      <c r="S33" s="7" t="s">
        <v>134</v>
      </c>
      <c r="T33" s="76"/>
      <c r="U33" s="76"/>
      <c r="V33" s="77"/>
      <c r="W33" s="88" t="s">
        <v>445</v>
      </c>
      <c r="X33" s="8"/>
      <c r="Y33" s="8"/>
      <c r="Z33" s="8"/>
      <c r="AA33" s="8"/>
      <c r="AB33" s="8"/>
      <c r="AC33" s="8"/>
      <c r="AD33" s="8"/>
      <c r="AE33" s="8"/>
      <c r="AF33" s="8"/>
      <c r="AG33" s="8"/>
      <c r="AH33" s="8"/>
      <c r="AI33" s="8"/>
      <c r="AJ33" s="8"/>
      <c r="AK33" s="10"/>
      <c r="AL33" s="11"/>
      <c r="AM33" s="110" t="s">
        <v>135</v>
      </c>
    </row>
    <row r="34" spans="1:39" s="13" customFormat="1" ht="30" x14ac:dyDescent="0.25">
      <c r="A34" s="1"/>
      <c r="B34" s="1"/>
      <c r="C34" s="26">
        <v>22206.74</v>
      </c>
      <c r="D34" s="26">
        <v>5193</v>
      </c>
      <c r="E34" s="26"/>
      <c r="F34" s="26">
        <v>865</v>
      </c>
      <c r="G34" s="26"/>
      <c r="H34" s="26">
        <v>1513</v>
      </c>
      <c r="I34" s="26"/>
      <c r="J34" s="26">
        <v>20256</v>
      </c>
      <c r="K34" s="95">
        <f>SUM(E34:J34)</f>
        <v>22634</v>
      </c>
      <c r="L34" s="103">
        <f>SUBTOTAL(9,C34:J34)</f>
        <v>50033.740000000005</v>
      </c>
      <c r="M34" s="15" t="s">
        <v>136</v>
      </c>
      <c r="N34" s="97">
        <v>43906</v>
      </c>
      <c r="O34" s="1"/>
      <c r="P34" s="96"/>
      <c r="Q34" s="5" t="s">
        <v>100</v>
      </c>
      <c r="R34" s="9" t="s">
        <v>137</v>
      </c>
      <c r="S34" s="16" t="s">
        <v>138</v>
      </c>
      <c r="T34" s="76"/>
      <c r="U34" s="78"/>
      <c r="V34" s="78" t="s">
        <v>139</v>
      </c>
      <c r="W34" s="79" t="s">
        <v>6</v>
      </c>
      <c r="X34" s="8"/>
      <c r="Y34" s="8"/>
      <c r="Z34" s="8"/>
      <c r="AA34" s="8"/>
      <c r="AB34" s="8"/>
      <c r="AC34" s="8"/>
      <c r="AD34" s="8"/>
      <c r="AE34" s="8"/>
      <c r="AF34" s="8"/>
      <c r="AG34" s="8"/>
      <c r="AH34" s="8"/>
      <c r="AI34" s="8"/>
      <c r="AJ34" s="8"/>
      <c r="AK34" s="17"/>
      <c r="AL34" s="116">
        <v>43934</v>
      </c>
      <c r="AM34" s="111"/>
    </row>
    <row r="35" spans="1:39" s="13" customFormat="1" ht="45" x14ac:dyDescent="0.25">
      <c r="A35" s="1"/>
      <c r="B35" s="1"/>
      <c r="C35" s="26">
        <v>124095.75</v>
      </c>
      <c r="D35" s="26">
        <v>73876</v>
      </c>
      <c r="E35" s="26"/>
      <c r="F35" s="26"/>
      <c r="G35" s="26"/>
      <c r="H35" s="26">
        <v>11250</v>
      </c>
      <c r="I35" s="26"/>
      <c r="J35" s="26">
        <v>6943</v>
      </c>
      <c r="K35" s="95">
        <f t="shared" ref="K35:K98" si="2">SUM(E35:J35)</f>
        <v>18193</v>
      </c>
      <c r="L35" s="103">
        <f t="shared" ref="L35:L98" si="3">SUBTOTAL(9,C35:J35)</f>
        <v>216164.75</v>
      </c>
      <c r="M35" s="1" t="s">
        <v>140</v>
      </c>
      <c r="N35" s="96">
        <v>43906</v>
      </c>
      <c r="O35" s="1"/>
      <c r="P35" s="96"/>
      <c r="Q35" s="5" t="s">
        <v>112</v>
      </c>
      <c r="R35" s="6" t="s">
        <v>141</v>
      </c>
      <c r="S35" s="7" t="s">
        <v>142</v>
      </c>
      <c r="T35" s="76"/>
      <c r="U35" s="78"/>
      <c r="V35" s="78" t="s">
        <v>143</v>
      </c>
      <c r="W35" s="79" t="s">
        <v>6</v>
      </c>
      <c r="X35" s="8"/>
      <c r="Y35" s="8"/>
      <c r="Z35" s="8"/>
      <c r="AA35" s="8"/>
      <c r="AB35" s="8"/>
      <c r="AC35" s="8"/>
      <c r="AD35" s="8"/>
      <c r="AE35" s="8"/>
      <c r="AF35" s="8"/>
      <c r="AG35" s="8"/>
      <c r="AH35" s="8"/>
      <c r="AI35" s="8"/>
      <c r="AJ35" s="8"/>
      <c r="AK35" s="17"/>
      <c r="AL35" s="116">
        <v>43934</v>
      </c>
      <c r="AM35" s="111"/>
    </row>
    <row r="36" spans="1:39" s="13" customFormat="1" ht="24" x14ac:dyDescent="0.25">
      <c r="A36" s="1"/>
      <c r="B36" s="1"/>
      <c r="C36" s="26">
        <v>20943.740000000002</v>
      </c>
      <c r="D36" s="26">
        <v>5193</v>
      </c>
      <c r="E36" s="26"/>
      <c r="F36" s="26">
        <v>865</v>
      </c>
      <c r="G36" s="26"/>
      <c r="H36" s="26">
        <v>1613</v>
      </c>
      <c r="I36" s="26"/>
      <c r="J36" s="26">
        <v>20256</v>
      </c>
      <c r="K36" s="95">
        <f>SUM(E36:J36)</f>
        <v>22734</v>
      </c>
      <c r="L36" s="103">
        <f>SUBTOTAL(9,C36:J36)</f>
        <v>48870.740000000005</v>
      </c>
      <c r="M36" s="1" t="s">
        <v>144</v>
      </c>
      <c r="N36" s="96">
        <v>43921</v>
      </c>
      <c r="O36" s="1"/>
      <c r="P36" s="96"/>
      <c r="Q36" s="5" t="s">
        <v>100</v>
      </c>
      <c r="R36" s="6" t="s">
        <v>145</v>
      </c>
      <c r="S36" s="7" t="s">
        <v>146</v>
      </c>
      <c r="T36" s="76"/>
      <c r="U36" s="78"/>
      <c r="V36" s="78" t="s">
        <v>147</v>
      </c>
      <c r="W36" s="79" t="s">
        <v>6</v>
      </c>
      <c r="X36" s="8"/>
      <c r="Y36" s="8"/>
      <c r="Z36" s="8"/>
      <c r="AA36" s="8"/>
      <c r="AB36" s="8"/>
      <c r="AC36" s="8"/>
      <c r="AD36" s="8"/>
      <c r="AE36" s="8"/>
      <c r="AF36" s="8"/>
      <c r="AG36" s="8"/>
      <c r="AH36" s="8"/>
      <c r="AI36" s="8"/>
      <c r="AJ36" s="8"/>
      <c r="AK36" s="17"/>
      <c r="AL36" s="116">
        <v>43958</v>
      </c>
      <c r="AM36" s="111"/>
    </row>
    <row r="37" spans="1:39" s="13" customFormat="1" ht="24" x14ac:dyDescent="0.25">
      <c r="A37" s="1"/>
      <c r="B37" s="1"/>
      <c r="C37" s="26">
        <v>15783</v>
      </c>
      <c r="D37" s="26">
        <v>4161</v>
      </c>
      <c r="E37" s="26"/>
      <c r="F37" s="26">
        <v>249</v>
      </c>
      <c r="G37" s="26"/>
      <c r="H37" s="26">
        <v>962.5</v>
      </c>
      <c r="I37" s="26"/>
      <c r="J37" s="26">
        <v>2083</v>
      </c>
      <c r="K37" s="95">
        <f t="shared" si="2"/>
        <v>3294.5</v>
      </c>
      <c r="L37" s="103">
        <f>SUBTOTAL(9,C37:J37)</f>
        <v>23238.5</v>
      </c>
      <c r="M37" s="1" t="s">
        <v>148</v>
      </c>
      <c r="N37" s="96">
        <v>43923</v>
      </c>
      <c r="O37" s="1"/>
      <c r="P37" s="96"/>
      <c r="Q37" s="5" t="s">
        <v>100</v>
      </c>
      <c r="R37" s="6" t="s">
        <v>145</v>
      </c>
      <c r="S37" s="7" t="s">
        <v>149</v>
      </c>
      <c r="T37" s="76"/>
      <c r="U37" s="78"/>
      <c r="V37" s="78" t="s">
        <v>147</v>
      </c>
      <c r="W37" s="79" t="s">
        <v>6</v>
      </c>
      <c r="X37" s="8"/>
      <c r="Y37" s="8"/>
      <c r="Z37" s="8"/>
      <c r="AA37" s="8"/>
      <c r="AB37" s="8"/>
      <c r="AC37" s="8"/>
      <c r="AD37" s="8"/>
      <c r="AE37" s="8"/>
      <c r="AF37" s="8"/>
      <c r="AG37" s="8"/>
      <c r="AH37" s="8"/>
      <c r="AI37" s="8"/>
      <c r="AJ37" s="8"/>
      <c r="AK37" s="17"/>
      <c r="AL37" s="116">
        <v>43951</v>
      </c>
      <c r="AM37" s="111"/>
    </row>
    <row r="38" spans="1:39" s="13" customFormat="1" ht="24" x14ac:dyDescent="0.25">
      <c r="A38" s="1"/>
      <c r="B38" s="1"/>
      <c r="C38" s="26">
        <v>22438</v>
      </c>
      <c r="D38" s="26">
        <v>8048</v>
      </c>
      <c r="E38" s="26"/>
      <c r="F38" s="26"/>
      <c r="G38" s="26">
        <v>86</v>
      </c>
      <c r="H38" s="26"/>
      <c r="I38" s="26"/>
      <c r="J38" s="26">
        <v>22918</v>
      </c>
      <c r="K38" s="95">
        <f>SUM(E38:J38)</f>
        <v>23004</v>
      </c>
      <c r="L38" s="103">
        <f>SUBTOTAL(9,C38:J38)</f>
        <v>53490</v>
      </c>
      <c r="M38" s="1" t="s">
        <v>150</v>
      </c>
      <c r="N38" s="96">
        <v>43923</v>
      </c>
      <c r="O38" s="1"/>
      <c r="P38" s="96"/>
      <c r="Q38" s="5" t="s">
        <v>100</v>
      </c>
      <c r="R38" s="6" t="s">
        <v>145</v>
      </c>
      <c r="S38" s="7" t="s">
        <v>151</v>
      </c>
      <c r="T38" s="76"/>
      <c r="U38" s="78"/>
      <c r="V38" s="78" t="s">
        <v>77</v>
      </c>
      <c r="W38" s="79" t="s">
        <v>6</v>
      </c>
      <c r="X38" s="8"/>
      <c r="Y38" s="8"/>
      <c r="Z38" s="8"/>
      <c r="AA38" s="8"/>
      <c r="AB38" s="8"/>
      <c r="AC38" s="8"/>
      <c r="AD38" s="8"/>
      <c r="AE38" s="8"/>
      <c r="AF38" s="8"/>
      <c r="AG38" s="8"/>
      <c r="AH38" s="8"/>
      <c r="AI38" s="8"/>
      <c r="AJ38" s="8"/>
      <c r="AK38" s="17"/>
      <c r="AL38" s="116">
        <v>43951</v>
      </c>
      <c r="AM38" s="111"/>
    </row>
    <row r="39" spans="1:39" s="13" customFormat="1" ht="30" x14ac:dyDescent="0.25">
      <c r="A39" s="1"/>
      <c r="B39" s="1"/>
      <c r="C39" s="26">
        <v>62442.81</v>
      </c>
      <c r="D39" s="26">
        <v>14721</v>
      </c>
      <c r="E39" s="26"/>
      <c r="F39" s="26">
        <v>1590</v>
      </c>
      <c r="G39" s="26"/>
      <c r="H39" s="26">
        <v>2090</v>
      </c>
      <c r="I39" s="26"/>
      <c r="J39" s="26">
        <v>4792</v>
      </c>
      <c r="K39" s="95">
        <f t="shared" si="2"/>
        <v>8472</v>
      </c>
      <c r="L39" s="103">
        <f t="shared" si="3"/>
        <v>85635.81</v>
      </c>
      <c r="M39" s="1" t="s">
        <v>152</v>
      </c>
      <c r="N39" s="96">
        <v>43917</v>
      </c>
      <c r="O39" s="1"/>
      <c r="P39" s="96"/>
      <c r="Q39" s="5" t="s">
        <v>100</v>
      </c>
      <c r="R39" s="6" t="s">
        <v>153</v>
      </c>
      <c r="S39" s="7" t="s">
        <v>154</v>
      </c>
      <c r="T39" s="76"/>
      <c r="U39" s="78"/>
      <c r="V39" s="78" t="s">
        <v>155</v>
      </c>
      <c r="W39" s="79" t="s">
        <v>6</v>
      </c>
      <c r="X39" s="8"/>
      <c r="Y39" s="8"/>
      <c r="Z39" s="8"/>
      <c r="AA39" s="8"/>
      <c r="AB39" s="8"/>
      <c r="AC39" s="8"/>
      <c r="AD39" s="8"/>
      <c r="AE39" s="8"/>
      <c r="AF39" s="8"/>
      <c r="AG39" s="8"/>
      <c r="AH39" s="8"/>
      <c r="AI39" s="8"/>
      <c r="AJ39" s="8"/>
      <c r="AK39" s="17"/>
      <c r="AL39" s="117"/>
      <c r="AM39" s="111"/>
    </row>
    <row r="40" spans="1:39" s="13" customFormat="1" x14ac:dyDescent="0.25">
      <c r="A40" s="1"/>
      <c r="B40" s="1"/>
      <c r="C40" s="26">
        <v>674851</v>
      </c>
      <c r="D40" s="26">
        <v>79957</v>
      </c>
      <c r="E40" s="26"/>
      <c r="F40" s="26">
        <v>12319</v>
      </c>
      <c r="G40" s="26"/>
      <c r="H40" s="26">
        <v>10250</v>
      </c>
      <c r="I40" s="26"/>
      <c r="J40" s="26">
        <v>53209</v>
      </c>
      <c r="K40" s="95">
        <f t="shared" si="2"/>
        <v>75778</v>
      </c>
      <c r="L40" s="103">
        <f t="shared" si="3"/>
        <v>830586</v>
      </c>
      <c r="M40" s="1" t="s">
        <v>156</v>
      </c>
      <c r="N40" s="96">
        <v>43921</v>
      </c>
      <c r="O40" s="1"/>
      <c r="P40" s="96"/>
      <c r="Q40" s="20" t="s">
        <v>157</v>
      </c>
      <c r="R40" s="21" t="s">
        <v>158</v>
      </c>
      <c r="S40" s="7" t="s">
        <v>159</v>
      </c>
      <c r="T40" s="76"/>
      <c r="U40" s="78"/>
      <c r="V40" s="78" t="s">
        <v>160</v>
      </c>
      <c r="W40" s="79" t="s">
        <v>6</v>
      </c>
      <c r="X40" s="8"/>
      <c r="Y40" s="8"/>
      <c r="Z40" s="8"/>
      <c r="AA40" s="8"/>
      <c r="AB40" s="8"/>
      <c r="AC40" s="8"/>
      <c r="AD40" s="8"/>
      <c r="AE40" s="8"/>
      <c r="AF40" s="8"/>
      <c r="AG40" s="8"/>
      <c r="AH40" s="8"/>
      <c r="AI40" s="8"/>
      <c r="AJ40" s="8"/>
      <c r="AK40" s="17"/>
      <c r="AL40" s="116">
        <v>43934</v>
      </c>
      <c r="AM40" s="111"/>
    </row>
    <row r="41" spans="1:39" s="13" customFormat="1" ht="24" x14ac:dyDescent="0.25">
      <c r="A41" s="26"/>
      <c r="B41" s="26"/>
      <c r="C41" s="26">
        <v>17031.740000000002</v>
      </c>
      <c r="D41" s="26">
        <v>5193</v>
      </c>
      <c r="E41" s="26"/>
      <c r="F41" s="26">
        <v>865</v>
      </c>
      <c r="G41" s="26"/>
      <c r="H41" s="26">
        <v>1513</v>
      </c>
      <c r="I41" s="26"/>
      <c r="J41" s="26">
        <v>20256</v>
      </c>
      <c r="K41" s="26">
        <f t="shared" si="2"/>
        <v>22634</v>
      </c>
      <c r="L41" s="102">
        <f t="shared" si="3"/>
        <v>44858.740000000005</v>
      </c>
      <c r="M41" s="1" t="s">
        <v>161</v>
      </c>
      <c r="N41" s="96">
        <v>43942</v>
      </c>
      <c r="O41" s="1"/>
      <c r="P41" s="96"/>
      <c r="Q41" s="5" t="s">
        <v>100</v>
      </c>
      <c r="R41" s="21" t="s">
        <v>162</v>
      </c>
      <c r="S41" s="7" t="s">
        <v>163</v>
      </c>
      <c r="T41" s="76"/>
      <c r="U41" s="78"/>
      <c r="V41" s="78" t="s">
        <v>147</v>
      </c>
      <c r="W41" s="79" t="s">
        <v>6</v>
      </c>
      <c r="X41" s="8"/>
      <c r="Y41" s="8"/>
      <c r="Z41" s="8"/>
      <c r="AA41" s="8"/>
      <c r="AB41" s="8"/>
      <c r="AC41" s="8"/>
      <c r="AD41" s="8"/>
      <c r="AE41" s="8"/>
      <c r="AF41" s="8"/>
      <c r="AG41" s="8"/>
      <c r="AH41" s="8"/>
      <c r="AI41" s="8"/>
      <c r="AJ41" s="8"/>
      <c r="AK41" s="17"/>
      <c r="AL41" s="116">
        <v>43958</v>
      </c>
      <c r="AM41" s="111"/>
    </row>
    <row r="42" spans="1:39" s="13" customFormat="1" ht="30" x14ac:dyDescent="0.25">
      <c r="A42" s="26"/>
      <c r="B42" s="26"/>
      <c r="C42" s="26">
        <v>42404</v>
      </c>
      <c r="D42" s="26">
        <v>21873</v>
      </c>
      <c r="E42" s="26">
        <v>963</v>
      </c>
      <c r="F42" s="26">
        <v>522</v>
      </c>
      <c r="G42" s="26">
        <v>3734</v>
      </c>
      <c r="H42" s="26">
        <v>6580</v>
      </c>
      <c r="I42" s="26"/>
      <c r="J42" s="26">
        <v>3531</v>
      </c>
      <c r="K42" s="26">
        <f t="shared" si="2"/>
        <v>15330</v>
      </c>
      <c r="L42" s="102">
        <f t="shared" si="3"/>
        <v>79607</v>
      </c>
      <c r="M42" s="1" t="s">
        <v>164</v>
      </c>
      <c r="N42" s="96" t="s">
        <v>165</v>
      </c>
      <c r="O42" s="1"/>
      <c r="P42" s="96"/>
      <c r="Q42" s="22" t="s">
        <v>166</v>
      </c>
      <c r="R42" s="6" t="s">
        <v>89</v>
      </c>
      <c r="S42" s="7" t="s">
        <v>167</v>
      </c>
      <c r="T42" s="76"/>
      <c r="U42" s="78"/>
      <c r="V42" s="78" t="s">
        <v>155</v>
      </c>
      <c r="W42" s="79" t="s">
        <v>6</v>
      </c>
      <c r="X42" s="8"/>
      <c r="Y42" s="8"/>
      <c r="Z42" s="8"/>
      <c r="AA42" s="8"/>
      <c r="AB42" s="8"/>
      <c r="AC42" s="8"/>
      <c r="AD42" s="8"/>
      <c r="AE42" s="8"/>
      <c r="AF42" s="8"/>
      <c r="AG42" s="8"/>
      <c r="AH42" s="8"/>
      <c r="AI42" s="8"/>
      <c r="AJ42" s="8"/>
      <c r="AK42" s="17"/>
      <c r="AL42" s="116">
        <v>43983</v>
      </c>
      <c r="AM42" s="111"/>
    </row>
    <row r="43" spans="1:39" s="13" customFormat="1" ht="30" x14ac:dyDescent="0.25">
      <c r="A43" s="26"/>
      <c r="B43" s="26"/>
      <c r="C43" s="26">
        <v>49799.3</v>
      </c>
      <c r="D43" s="26">
        <v>21873</v>
      </c>
      <c r="E43" s="26">
        <v>963</v>
      </c>
      <c r="F43" s="26">
        <v>522</v>
      </c>
      <c r="G43" s="26">
        <v>3734</v>
      </c>
      <c r="H43" s="26">
        <v>6580</v>
      </c>
      <c r="I43" s="26"/>
      <c r="J43" s="26">
        <v>3975</v>
      </c>
      <c r="K43" s="26">
        <f t="shared" si="2"/>
        <v>15774</v>
      </c>
      <c r="L43" s="102">
        <f t="shared" si="3"/>
        <v>87446.3</v>
      </c>
      <c r="M43" s="1" t="s">
        <v>168</v>
      </c>
      <c r="N43" s="96">
        <v>43941</v>
      </c>
      <c r="O43" s="1"/>
      <c r="P43" s="96"/>
      <c r="Q43" s="22" t="s">
        <v>166</v>
      </c>
      <c r="R43" s="6" t="s">
        <v>89</v>
      </c>
      <c r="S43" s="7" t="s">
        <v>169</v>
      </c>
      <c r="T43" s="76"/>
      <c r="U43" s="78"/>
      <c r="V43" s="78" t="s">
        <v>155</v>
      </c>
      <c r="W43" s="79" t="s">
        <v>6</v>
      </c>
      <c r="X43" s="8"/>
      <c r="Y43" s="8"/>
      <c r="Z43" s="8"/>
      <c r="AA43" s="8"/>
      <c r="AB43" s="8"/>
      <c r="AC43" s="8"/>
      <c r="AD43" s="8"/>
      <c r="AE43" s="8"/>
      <c r="AF43" s="8"/>
      <c r="AG43" s="8"/>
      <c r="AH43" s="8"/>
      <c r="AI43" s="8"/>
      <c r="AJ43" s="8"/>
      <c r="AK43" s="17"/>
      <c r="AL43" s="116">
        <v>43958</v>
      </c>
      <c r="AM43" s="111"/>
    </row>
    <row r="44" spans="1:39" s="13" customFormat="1" ht="30" x14ac:dyDescent="0.25">
      <c r="A44" s="26"/>
      <c r="B44" s="26"/>
      <c r="C44" s="26">
        <v>42404</v>
      </c>
      <c r="D44" s="26">
        <v>21873</v>
      </c>
      <c r="E44" s="26">
        <v>963</v>
      </c>
      <c r="F44" s="26">
        <v>522</v>
      </c>
      <c r="G44" s="26">
        <v>3734</v>
      </c>
      <c r="H44" s="26">
        <v>6580</v>
      </c>
      <c r="I44" s="26"/>
      <c r="J44" s="26">
        <v>3531</v>
      </c>
      <c r="K44" s="26">
        <f t="shared" si="2"/>
        <v>15330</v>
      </c>
      <c r="L44" s="102">
        <f t="shared" si="3"/>
        <v>79607</v>
      </c>
      <c r="M44" s="1" t="s">
        <v>170</v>
      </c>
      <c r="N44" s="96">
        <v>43941</v>
      </c>
      <c r="O44" s="1"/>
      <c r="P44" s="96"/>
      <c r="Q44" s="22" t="s">
        <v>166</v>
      </c>
      <c r="R44" s="6" t="s">
        <v>89</v>
      </c>
      <c r="S44" s="7" t="s">
        <v>171</v>
      </c>
      <c r="T44" s="76"/>
      <c r="U44" s="78"/>
      <c r="V44" s="78" t="s">
        <v>155</v>
      </c>
      <c r="W44" s="79" t="s">
        <v>6</v>
      </c>
      <c r="X44" s="8"/>
      <c r="Y44" s="8"/>
      <c r="Z44" s="8"/>
      <c r="AA44" s="8"/>
      <c r="AB44" s="8"/>
      <c r="AC44" s="8"/>
      <c r="AD44" s="8"/>
      <c r="AE44" s="8"/>
      <c r="AF44" s="8"/>
      <c r="AG44" s="8"/>
      <c r="AH44" s="8"/>
      <c r="AI44" s="8"/>
      <c r="AJ44" s="8"/>
      <c r="AK44" s="17"/>
      <c r="AL44" s="116">
        <v>43984</v>
      </c>
      <c r="AM44" s="111"/>
    </row>
    <row r="45" spans="1:39" s="13" customFormat="1" ht="30" x14ac:dyDescent="0.25">
      <c r="A45" s="26"/>
      <c r="B45" s="26"/>
      <c r="C45" s="26">
        <v>101748.4</v>
      </c>
      <c r="D45" s="26">
        <v>41155</v>
      </c>
      <c r="E45" s="26"/>
      <c r="F45" s="26"/>
      <c r="G45" s="26">
        <v>6147</v>
      </c>
      <c r="H45" s="26">
        <v>5200</v>
      </c>
      <c r="I45" s="26"/>
      <c r="J45" s="26">
        <v>19113</v>
      </c>
      <c r="K45" s="26">
        <f t="shared" si="2"/>
        <v>30460</v>
      </c>
      <c r="L45" s="102">
        <f t="shared" si="3"/>
        <v>173363.4</v>
      </c>
      <c r="M45" s="1" t="s">
        <v>172</v>
      </c>
      <c r="N45" s="96">
        <v>43941</v>
      </c>
      <c r="O45" s="1"/>
      <c r="P45" s="98"/>
      <c r="Q45" s="5" t="s">
        <v>100</v>
      </c>
      <c r="R45" s="6" t="s">
        <v>173</v>
      </c>
      <c r="S45" s="12" t="s">
        <v>174</v>
      </c>
      <c r="T45" s="76"/>
      <c r="U45" s="78"/>
      <c r="V45" s="78" t="s">
        <v>175</v>
      </c>
      <c r="W45" s="79" t="s">
        <v>6</v>
      </c>
      <c r="X45" s="8"/>
      <c r="Y45" s="8"/>
      <c r="Z45" s="8"/>
      <c r="AA45" s="8"/>
      <c r="AB45" s="8"/>
      <c r="AC45" s="8"/>
      <c r="AD45" s="8"/>
      <c r="AE45" s="8"/>
      <c r="AF45" s="8"/>
      <c r="AG45" s="8"/>
      <c r="AH45" s="8"/>
      <c r="AI45" s="8"/>
      <c r="AJ45" s="8"/>
      <c r="AK45" s="17"/>
      <c r="AL45" s="116">
        <v>43958</v>
      </c>
      <c r="AM45" s="111"/>
    </row>
    <row r="46" spans="1:39" s="13" customFormat="1" ht="48" x14ac:dyDescent="0.25">
      <c r="A46" s="26"/>
      <c r="B46" s="26"/>
      <c r="C46" s="26">
        <v>354887</v>
      </c>
      <c r="D46" s="26">
        <v>238202</v>
      </c>
      <c r="E46" s="26">
        <v>1486</v>
      </c>
      <c r="F46" s="26">
        <v>1106</v>
      </c>
      <c r="G46" s="26">
        <v>46383</v>
      </c>
      <c r="H46" s="26">
        <v>44095</v>
      </c>
      <c r="I46" s="26"/>
      <c r="J46" s="26">
        <v>42193</v>
      </c>
      <c r="K46" s="26">
        <f t="shared" si="2"/>
        <v>135263</v>
      </c>
      <c r="L46" s="102">
        <f t="shared" si="3"/>
        <v>728352</v>
      </c>
      <c r="M46" s="1" t="s">
        <v>176</v>
      </c>
      <c r="N46" s="96">
        <v>43985</v>
      </c>
      <c r="O46" s="1"/>
      <c r="P46" s="98"/>
      <c r="Q46" s="5" t="s">
        <v>100</v>
      </c>
      <c r="R46" s="6" t="s">
        <v>177</v>
      </c>
      <c r="S46" s="12" t="s">
        <v>178</v>
      </c>
      <c r="T46" s="76">
        <v>43955</v>
      </c>
      <c r="U46" s="80">
        <v>44057</v>
      </c>
      <c r="V46" s="78" t="s">
        <v>179</v>
      </c>
      <c r="W46" s="79" t="s">
        <v>20</v>
      </c>
      <c r="X46" s="8"/>
      <c r="Y46" s="8"/>
      <c r="Z46" s="8"/>
      <c r="AA46" s="8"/>
      <c r="AB46" s="8"/>
      <c r="AC46" s="8"/>
      <c r="AD46" s="8"/>
      <c r="AE46" s="8"/>
      <c r="AF46" s="8"/>
      <c r="AG46" s="8"/>
      <c r="AH46" s="8"/>
      <c r="AI46" s="8"/>
      <c r="AJ46" s="8"/>
      <c r="AK46" s="17">
        <v>1</v>
      </c>
      <c r="AL46" s="116"/>
      <c r="AM46" s="110" t="s">
        <v>180</v>
      </c>
    </row>
    <row r="47" spans="1:39" s="13" customFormat="1" ht="30" x14ac:dyDescent="0.25">
      <c r="A47" s="26"/>
      <c r="B47" s="26"/>
      <c r="C47" s="26">
        <v>2385057</v>
      </c>
      <c r="D47" s="26">
        <v>233432</v>
      </c>
      <c r="E47" s="26">
        <v>963</v>
      </c>
      <c r="F47" s="26">
        <v>296</v>
      </c>
      <c r="G47" s="26">
        <v>39716</v>
      </c>
      <c r="H47" s="26">
        <v>46020</v>
      </c>
      <c r="I47" s="26"/>
      <c r="J47" s="26">
        <v>185857</v>
      </c>
      <c r="K47" s="26">
        <f t="shared" si="2"/>
        <v>272852</v>
      </c>
      <c r="L47" s="102">
        <f t="shared" si="3"/>
        <v>2891341</v>
      </c>
      <c r="M47" s="1" t="s">
        <v>181</v>
      </c>
      <c r="N47" s="96">
        <v>43956</v>
      </c>
      <c r="O47" s="1"/>
      <c r="P47" s="98"/>
      <c r="Q47" s="5" t="s">
        <v>100</v>
      </c>
      <c r="R47" s="6" t="s">
        <v>182</v>
      </c>
      <c r="S47" s="12" t="s">
        <v>183</v>
      </c>
      <c r="T47" s="76"/>
      <c r="U47" s="78"/>
      <c r="V47" s="78" t="s">
        <v>184</v>
      </c>
      <c r="W47" s="79" t="s">
        <v>6</v>
      </c>
      <c r="X47" s="8"/>
      <c r="Y47" s="8"/>
      <c r="Z47" s="8"/>
      <c r="AA47" s="8"/>
      <c r="AB47" s="8"/>
      <c r="AC47" s="8"/>
      <c r="AD47" s="8"/>
      <c r="AE47" s="8"/>
      <c r="AF47" s="8"/>
      <c r="AG47" s="8"/>
      <c r="AH47" s="8"/>
      <c r="AI47" s="8"/>
      <c r="AJ47" s="8"/>
      <c r="AK47" s="17"/>
      <c r="AL47" s="116">
        <v>43983</v>
      </c>
      <c r="AM47" s="111"/>
    </row>
    <row r="48" spans="1:39" s="13" customFormat="1" ht="30" x14ac:dyDescent="0.25">
      <c r="A48" s="26"/>
      <c r="B48" s="26"/>
      <c r="C48" s="26">
        <v>132019</v>
      </c>
      <c r="D48" s="26">
        <v>44385</v>
      </c>
      <c r="E48" s="26"/>
      <c r="F48" s="26">
        <v>8930</v>
      </c>
      <c r="G48" s="26"/>
      <c r="H48" s="26">
        <v>21450</v>
      </c>
      <c r="I48" s="26"/>
      <c r="J48" s="26">
        <v>9458</v>
      </c>
      <c r="K48" s="26">
        <f t="shared" si="2"/>
        <v>39838</v>
      </c>
      <c r="L48" s="102">
        <f t="shared" si="3"/>
        <v>216242</v>
      </c>
      <c r="M48" s="1" t="s">
        <v>185</v>
      </c>
      <c r="N48" s="96">
        <v>43966</v>
      </c>
      <c r="O48" s="1"/>
      <c r="P48" s="98"/>
      <c r="Q48" s="5" t="s">
        <v>100</v>
      </c>
      <c r="R48" s="23" t="s">
        <v>186</v>
      </c>
      <c r="S48" s="7" t="s">
        <v>187</v>
      </c>
      <c r="T48" s="76" t="s">
        <v>188</v>
      </c>
      <c r="U48" s="81">
        <v>43984</v>
      </c>
      <c r="V48" s="78" t="s">
        <v>189</v>
      </c>
      <c r="W48" s="79" t="s">
        <v>190</v>
      </c>
      <c r="X48" s="8"/>
      <c r="Y48" s="8"/>
      <c r="Z48" s="8"/>
      <c r="AA48" s="8"/>
      <c r="AB48" s="8"/>
      <c r="AC48" s="8"/>
      <c r="AD48" s="8"/>
      <c r="AE48" s="8"/>
      <c r="AF48" s="8"/>
      <c r="AG48" s="8"/>
      <c r="AH48" s="8"/>
      <c r="AI48" s="8"/>
      <c r="AJ48" s="8"/>
      <c r="AK48" s="17">
        <v>1</v>
      </c>
      <c r="AL48" s="118">
        <v>43970</v>
      </c>
      <c r="AM48" s="111"/>
    </row>
    <row r="49" spans="1:39" s="13" customFormat="1" ht="24" x14ac:dyDescent="0.25">
      <c r="A49" s="26"/>
      <c r="B49" s="26"/>
      <c r="C49" s="26">
        <v>15528</v>
      </c>
      <c r="D49" s="26">
        <v>4024</v>
      </c>
      <c r="E49" s="94"/>
      <c r="F49" s="26"/>
      <c r="G49" s="26">
        <v>68</v>
      </c>
      <c r="H49" s="26"/>
      <c r="I49" s="26"/>
      <c r="J49" s="26">
        <v>1908</v>
      </c>
      <c r="K49" s="26">
        <f>SUM(E49:J49)</f>
        <v>1976</v>
      </c>
      <c r="L49" s="102">
        <f>SUBTOTAL(9,C49:J49)</f>
        <v>21528</v>
      </c>
      <c r="M49" s="1" t="s">
        <v>191</v>
      </c>
      <c r="N49" s="96">
        <v>43963</v>
      </c>
      <c r="O49" s="1"/>
      <c r="P49" s="98"/>
      <c r="Q49" s="5" t="s">
        <v>100</v>
      </c>
      <c r="R49" s="24" t="s">
        <v>192</v>
      </c>
      <c r="S49" s="7" t="s">
        <v>193</v>
      </c>
      <c r="T49" s="76">
        <v>44079</v>
      </c>
      <c r="U49" s="80">
        <v>44079</v>
      </c>
      <c r="V49" s="78" t="s">
        <v>194</v>
      </c>
      <c r="W49" s="79" t="s">
        <v>20</v>
      </c>
      <c r="X49" s="8"/>
      <c r="Y49" s="8"/>
      <c r="Z49" s="8"/>
      <c r="AA49" s="8"/>
      <c r="AB49" s="8"/>
      <c r="AC49" s="8"/>
      <c r="AD49" s="8"/>
      <c r="AE49" s="8"/>
      <c r="AF49" s="8"/>
      <c r="AG49" s="8"/>
      <c r="AH49" s="8"/>
      <c r="AI49" s="8"/>
      <c r="AJ49" s="8"/>
      <c r="AK49" s="17"/>
      <c r="AL49" s="119" t="s">
        <v>195</v>
      </c>
      <c r="AM49" s="111"/>
    </row>
    <row r="50" spans="1:39" s="13" customFormat="1" ht="24" x14ac:dyDescent="0.25">
      <c r="A50" s="26"/>
      <c r="B50" s="26"/>
      <c r="C50" s="26">
        <v>43107</v>
      </c>
      <c r="D50" s="26">
        <v>33285</v>
      </c>
      <c r="E50" s="94"/>
      <c r="F50" s="26"/>
      <c r="G50" s="26">
        <v>1642</v>
      </c>
      <c r="H50" s="26"/>
      <c r="I50" s="26"/>
      <c r="J50" s="26">
        <v>25398</v>
      </c>
      <c r="K50" s="26">
        <f>SUM(E50:J50)</f>
        <v>27040</v>
      </c>
      <c r="L50" s="102">
        <f>SUBTOTAL(9,C50:J50)</f>
        <v>103432</v>
      </c>
      <c r="M50" s="1" t="s">
        <v>196</v>
      </c>
      <c r="N50" s="96">
        <v>43978</v>
      </c>
      <c r="O50" s="1"/>
      <c r="P50" s="98"/>
      <c r="Q50" s="5" t="s">
        <v>100</v>
      </c>
      <c r="R50" s="24" t="s">
        <v>192</v>
      </c>
      <c r="S50" s="7" t="s">
        <v>197</v>
      </c>
      <c r="T50" s="76"/>
      <c r="U50" s="78"/>
      <c r="V50" s="78" t="s">
        <v>198</v>
      </c>
      <c r="W50" s="79" t="s">
        <v>6</v>
      </c>
      <c r="X50" s="8"/>
      <c r="Y50" s="8"/>
      <c r="Z50" s="8"/>
      <c r="AA50" s="8"/>
      <c r="AB50" s="8"/>
      <c r="AC50" s="8"/>
      <c r="AD50" s="8"/>
      <c r="AE50" s="8"/>
      <c r="AF50" s="8"/>
      <c r="AG50" s="8"/>
      <c r="AH50" s="8"/>
      <c r="AI50" s="8"/>
      <c r="AJ50" s="8"/>
      <c r="AK50" s="17"/>
      <c r="AL50" s="119" t="s">
        <v>199</v>
      </c>
      <c r="AM50" s="111"/>
    </row>
    <row r="51" spans="1:39" s="13" customFormat="1" ht="24" x14ac:dyDescent="0.25">
      <c r="A51" s="26"/>
      <c r="B51" s="26"/>
      <c r="C51" s="26">
        <v>40290</v>
      </c>
      <c r="D51" s="26">
        <v>23366</v>
      </c>
      <c r="E51" s="94">
        <v>3694</v>
      </c>
      <c r="F51" s="26"/>
      <c r="G51" s="26"/>
      <c r="H51" s="26">
        <v>1513</v>
      </c>
      <c r="I51" s="26"/>
      <c r="J51" s="26">
        <v>21756</v>
      </c>
      <c r="K51" s="26">
        <f>SUM(E51:J51)</f>
        <v>26963</v>
      </c>
      <c r="L51" s="102">
        <f>SUBTOTAL(9,C51:J51)</f>
        <v>90619</v>
      </c>
      <c r="M51" s="1" t="s">
        <v>200</v>
      </c>
      <c r="N51" s="96">
        <v>43978</v>
      </c>
      <c r="O51" s="1"/>
      <c r="P51" s="98"/>
      <c r="Q51" s="5" t="s">
        <v>100</v>
      </c>
      <c r="R51" s="24" t="s">
        <v>192</v>
      </c>
      <c r="S51" s="7" t="s">
        <v>201</v>
      </c>
      <c r="T51" s="76"/>
      <c r="U51" s="78"/>
      <c r="V51" s="78" t="s">
        <v>202</v>
      </c>
      <c r="W51" s="79" t="s">
        <v>6</v>
      </c>
      <c r="X51" s="8"/>
      <c r="Y51" s="8"/>
      <c r="Z51" s="8"/>
      <c r="AA51" s="8"/>
      <c r="AB51" s="8"/>
      <c r="AC51" s="8"/>
      <c r="AD51" s="8"/>
      <c r="AE51" s="8"/>
      <c r="AF51" s="8"/>
      <c r="AG51" s="8"/>
      <c r="AH51" s="8"/>
      <c r="AI51" s="8"/>
      <c r="AJ51" s="8"/>
      <c r="AK51" s="17"/>
      <c r="AL51" s="119" t="s">
        <v>203</v>
      </c>
      <c r="AM51" s="111"/>
    </row>
    <row r="52" spans="1:39" s="13" customFormat="1" ht="30" x14ac:dyDescent="0.25">
      <c r="A52" s="26"/>
      <c r="B52" s="26"/>
      <c r="C52" s="26">
        <v>352335.5</v>
      </c>
      <c r="D52" s="26">
        <v>92210</v>
      </c>
      <c r="E52" s="94"/>
      <c r="F52" s="26"/>
      <c r="G52" s="26">
        <v>18173</v>
      </c>
      <c r="H52" s="26">
        <v>30480</v>
      </c>
      <c r="I52" s="26"/>
      <c r="J52" s="26">
        <v>20469</v>
      </c>
      <c r="K52" s="26">
        <f>SUM(E52:J52)</f>
        <v>69122</v>
      </c>
      <c r="L52" s="102">
        <f>SUBTOTAL(9,C52:J52)</f>
        <v>513667.5</v>
      </c>
      <c r="M52" s="1" t="s">
        <v>204</v>
      </c>
      <c r="N52" s="96">
        <v>44001</v>
      </c>
      <c r="O52" s="1"/>
      <c r="P52" s="98"/>
      <c r="Q52" s="5" t="s">
        <v>100</v>
      </c>
      <c r="R52" s="23" t="s">
        <v>205</v>
      </c>
      <c r="S52" s="7" t="s">
        <v>187</v>
      </c>
      <c r="T52" s="76">
        <v>43998</v>
      </c>
      <c r="U52" s="78"/>
      <c r="V52" s="78" t="s">
        <v>119</v>
      </c>
      <c r="W52" s="79" t="s">
        <v>190</v>
      </c>
      <c r="X52" s="8"/>
      <c r="Y52" s="8"/>
      <c r="Z52" s="8"/>
      <c r="AA52" s="8"/>
      <c r="AB52" s="8"/>
      <c r="AC52" s="8"/>
      <c r="AD52" s="8"/>
      <c r="AE52" s="8"/>
      <c r="AF52" s="8"/>
      <c r="AG52" s="8"/>
      <c r="AH52" s="8"/>
      <c r="AI52" s="8"/>
      <c r="AJ52" s="8"/>
      <c r="AK52" s="17">
        <v>1</v>
      </c>
      <c r="AL52" s="118" t="s">
        <v>73</v>
      </c>
      <c r="AM52" s="111"/>
    </row>
    <row r="53" spans="1:39" s="13" customFormat="1" x14ac:dyDescent="0.25">
      <c r="A53" s="26"/>
      <c r="B53" s="26"/>
      <c r="C53" s="26">
        <v>41351</v>
      </c>
      <c r="D53" s="26">
        <v>25461.41</v>
      </c>
      <c r="E53" s="94"/>
      <c r="F53" s="26">
        <v>1304.6600000000001</v>
      </c>
      <c r="G53" s="26"/>
      <c r="H53" s="26"/>
      <c r="I53" s="26"/>
      <c r="J53" s="26">
        <v>5007.12</v>
      </c>
      <c r="K53" s="26">
        <f>SUM(E53:J53)</f>
        <v>6311.78</v>
      </c>
      <c r="L53" s="102">
        <f>SUBTOTAL(9,C53:J53)</f>
        <v>73124.19</v>
      </c>
      <c r="M53" s="1" t="s">
        <v>206</v>
      </c>
      <c r="N53" s="96">
        <v>44018</v>
      </c>
      <c r="O53" s="1"/>
      <c r="P53" s="98"/>
      <c r="Q53" s="4" t="s">
        <v>207</v>
      </c>
      <c r="R53" s="24" t="s">
        <v>192</v>
      </c>
      <c r="S53" s="7" t="s">
        <v>208</v>
      </c>
      <c r="T53" s="76"/>
      <c r="U53" s="78"/>
      <c r="V53" s="78" t="s">
        <v>202</v>
      </c>
      <c r="W53" s="79" t="s">
        <v>6</v>
      </c>
      <c r="X53" s="8"/>
      <c r="Y53" s="8"/>
      <c r="Z53" s="8"/>
      <c r="AA53" s="8"/>
      <c r="AB53" s="8"/>
      <c r="AC53" s="8"/>
      <c r="AD53" s="8"/>
      <c r="AE53" s="8"/>
      <c r="AF53" s="8"/>
      <c r="AG53" s="8"/>
      <c r="AH53" s="8"/>
      <c r="AI53" s="8"/>
      <c r="AJ53" s="8"/>
      <c r="AK53" s="17"/>
      <c r="AL53" s="117" t="s">
        <v>209</v>
      </c>
      <c r="AM53" s="111"/>
    </row>
    <row r="54" spans="1:39" s="13" customFormat="1" ht="30" x14ac:dyDescent="0.25">
      <c r="A54" s="26"/>
      <c r="B54" s="26"/>
      <c r="C54" s="26"/>
      <c r="D54" s="26"/>
      <c r="E54" s="94"/>
      <c r="F54" s="26"/>
      <c r="G54" s="26"/>
      <c r="H54" s="26"/>
      <c r="I54" s="26"/>
      <c r="J54" s="26"/>
      <c r="K54" s="26"/>
      <c r="L54" s="102"/>
      <c r="M54" s="1" t="s">
        <v>210</v>
      </c>
      <c r="N54" s="96"/>
      <c r="O54" s="1"/>
      <c r="P54" s="98"/>
      <c r="Q54" s="4" t="s">
        <v>66</v>
      </c>
      <c r="R54" s="23" t="s">
        <v>211</v>
      </c>
      <c r="S54" s="7" t="s">
        <v>212</v>
      </c>
      <c r="T54" s="76">
        <v>44032</v>
      </c>
      <c r="U54" s="80">
        <v>44050</v>
      </c>
      <c r="V54" s="78"/>
      <c r="W54" s="79" t="s">
        <v>190</v>
      </c>
      <c r="X54" s="8"/>
      <c r="Y54" s="8"/>
      <c r="Z54" s="8"/>
      <c r="AA54" s="8"/>
      <c r="AB54" s="8"/>
      <c r="AC54" s="8"/>
      <c r="AD54" s="8"/>
      <c r="AE54" s="8"/>
      <c r="AF54" s="8"/>
      <c r="AG54" s="8"/>
      <c r="AH54" s="8"/>
      <c r="AI54" s="8"/>
      <c r="AJ54" s="8"/>
      <c r="AK54" s="17">
        <v>1</v>
      </c>
      <c r="AL54" s="117"/>
      <c r="AM54" s="111"/>
    </row>
    <row r="55" spans="1:39" s="13" customFormat="1" ht="45" x14ac:dyDescent="0.25">
      <c r="A55" s="26"/>
      <c r="B55" s="26"/>
      <c r="C55" s="26">
        <v>329921</v>
      </c>
      <c r="D55" s="26">
        <v>82329</v>
      </c>
      <c r="E55" s="94">
        <v>1486</v>
      </c>
      <c r="F55" s="26">
        <v>1106</v>
      </c>
      <c r="G55" s="26">
        <v>15981</v>
      </c>
      <c r="H55" s="26">
        <v>13900</v>
      </c>
      <c r="I55" s="26"/>
      <c r="J55" s="26">
        <v>35077</v>
      </c>
      <c r="K55" s="26">
        <f t="shared" si="2"/>
        <v>67550</v>
      </c>
      <c r="L55" s="102">
        <f t="shared" si="3"/>
        <v>479800</v>
      </c>
      <c r="M55" s="1" t="s">
        <v>213</v>
      </c>
      <c r="N55" s="96">
        <v>44027</v>
      </c>
      <c r="O55" s="1"/>
      <c r="P55" s="98"/>
      <c r="Q55" s="4" t="s">
        <v>214</v>
      </c>
      <c r="R55" s="23" t="s">
        <v>215</v>
      </c>
      <c r="S55" s="7" t="s">
        <v>216</v>
      </c>
      <c r="T55" s="76"/>
      <c r="U55" s="78" t="s">
        <v>73</v>
      </c>
      <c r="V55" s="78"/>
      <c r="W55" s="79" t="s">
        <v>6</v>
      </c>
      <c r="X55" s="8"/>
      <c r="Y55" s="8"/>
      <c r="Z55" s="8"/>
      <c r="AA55" s="8"/>
      <c r="AB55" s="8"/>
      <c r="AC55" s="8"/>
      <c r="AD55" s="8"/>
      <c r="AE55" s="8"/>
      <c r="AF55" s="8"/>
      <c r="AG55" s="8"/>
      <c r="AH55" s="8"/>
      <c r="AI55" s="8"/>
      <c r="AJ55" s="8"/>
      <c r="AK55" s="17"/>
      <c r="AL55" s="116">
        <v>44002</v>
      </c>
      <c r="AM55" s="111"/>
    </row>
    <row r="56" spans="1:39" s="13" customFormat="1" ht="24" x14ac:dyDescent="0.25">
      <c r="A56" s="26"/>
      <c r="B56" s="26"/>
      <c r="C56" s="26">
        <v>56682</v>
      </c>
      <c r="D56" s="26">
        <v>11819.28</v>
      </c>
      <c r="E56" s="26"/>
      <c r="F56" s="26">
        <v>635.15</v>
      </c>
      <c r="G56" s="26"/>
      <c r="H56" s="26"/>
      <c r="I56" s="26"/>
      <c r="J56" s="26">
        <v>6846.84</v>
      </c>
      <c r="K56" s="26">
        <f t="shared" si="2"/>
        <v>7481.99</v>
      </c>
      <c r="L56" s="102">
        <f t="shared" si="3"/>
        <v>75983.26999999999</v>
      </c>
      <c r="M56" s="1" t="s">
        <v>217</v>
      </c>
      <c r="N56" s="96">
        <v>44027</v>
      </c>
      <c r="O56" s="1"/>
      <c r="P56" s="98"/>
      <c r="Q56" s="5" t="s">
        <v>100</v>
      </c>
      <c r="R56" s="23" t="s">
        <v>218</v>
      </c>
      <c r="S56" s="7" t="s">
        <v>219</v>
      </c>
      <c r="T56" s="76"/>
      <c r="U56" s="78"/>
      <c r="V56" s="77" t="s">
        <v>220</v>
      </c>
      <c r="W56" s="79" t="s">
        <v>190</v>
      </c>
      <c r="X56" s="8"/>
      <c r="Y56" s="8"/>
      <c r="Z56" s="8"/>
      <c r="AA56" s="8"/>
      <c r="AB56" s="8"/>
      <c r="AC56" s="8"/>
      <c r="AD56" s="8"/>
      <c r="AE56" s="8"/>
      <c r="AF56" s="8"/>
      <c r="AG56" s="8"/>
      <c r="AH56" s="8"/>
      <c r="AI56" s="8"/>
      <c r="AJ56" s="8"/>
      <c r="AK56" s="17">
        <v>1</v>
      </c>
      <c r="AL56" s="117"/>
      <c r="AM56" s="111"/>
    </row>
    <row r="57" spans="1:39" s="13" customFormat="1" ht="24" x14ac:dyDescent="0.25">
      <c r="A57" s="26"/>
      <c r="B57" s="26"/>
      <c r="C57" s="26">
        <v>16004.74</v>
      </c>
      <c r="D57" s="26">
        <v>4208</v>
      </c>
      <c r="E57" s="26"/>
      <c r="F57" s="26"/>
      <c r="G57" s="26">
        <v>689</v>
      </c>
      <c r="H57" s="26">
        <v>963</v>
      </c>
      <c r="I57" s="26"/>
      <c r="J57" s="26">
        <v>20228</v>
      </c>
      <c r="K57" s="26">
        <f t="shared" si="2"/>
        <v>21880</v>
      </c>
      <c r="L57" s="102">
        <f t="shared" si="3"/>
        <v>42092.74</v>
      </c>
      <c r="M57" s="1" t="s">
        <v>221</v>
      </c>
      <c r="N57" s="96">
        <v>44048</v>
      </c>
      <c r="O57" s="1"/>
      <c r="P57" s="98"/>
      <c r="Q57" s="5" t="s">
        <v>100</v>
      </c>
      <c r="R57" s="23" t="s">
        <v>222</v>
      </c>
      <c r="S57" s="7" t="s">
        <v>223</v>
      </c>
      <c r="T57" s="76"/>
      <c r="U57" s="78"/>
      <c r="V57" s="78" t="s">
        <v>224</v>
      </c>
      <c r="W57" s="79"/>
      <c r="X57" s="8"/>
      <c r="Y57" s="8"/>
      <c r="Z57" s="8"/>
      <c r="AA57" s="8"/>
      <c r="AB57" s="8"/>
      <c r="AC57" s="8"/>
      <c r="AD57" s="8"/>
      <c r="AE57" s="8"/>
      <c r="AF57" s="8"/>
      <c r="AG57" s="8"/>
      <c r="AH57" s="8"/>
      <c r="AI57" s="8"/>
      <c r="AJ57" s="8"/>
      <c r="AK57" s="17"/>
      <c r="AL57" s="118">
        <v>44054</v>
      </c>
      <c r="AM57" s="111"/>
    </row>
    <row r="58" spans="1:39" s="13" customFormat="1" ht="24" x14ac:dyDescent="0.25">
      <c r="A58" s="26"/>
      <c r="B58" s="26"/>
      <c r="C58" s="26">
        <v>49542</v>
      </c>
      <c r="D58" s="26">
        <v>8861.4599999999991</v>
      </c>
      <c r="E58" s="26"/>
      <c r="F58" s="26"/>
      <c r="G58" s="26">
        <v>489.48</v>
      </c>
      <c r="H58" s="26">
        <v>825</v>
      </c>
      <c r="I58" s="26"/>
      <c r="J58" s="26">
        <v>6113.79</v>
      </c>
      <c r="K58" s="26">
        <f t="shared" si="2"/>
        <v>7428.27</v>
      </c>
      <c r="L58" s="102">
        <f t="shared" si="3"/>
        <v>65831.73</v>
      </c>
      <c r="M58" s="1" t="s">
        <v>225</v>
      </c>
      <c r="N58" s="96">
        <v>44040</v>
      </c>
      <c r="O58" s="1"/>
      <c r="P58" s="98"/>
      <c r="Q58" s="5" t="s">
        <v>100</v>
      </c>
      <c r="R58" s="23" t="s">
        <v>226</v>
      </c>
      <c r="S58" s="7" t="s">
        <v>227</v>
      </c>
      <c r="T58" s="76">
        <v>44079</v>
      </c>
      <c r="U58" s="80">
        <v>44079</v>
      </c>
      <c r="V58" s="78" t="s">
        <v>224</v>
      </c>
      <c r="W58" s="79" t="s">
        <v>190</v>
      </c>
      <c r="X58" s="8"/>
      <c r="Y58" s="8"/>
      <c r="Z58" s="8"/>
      <c r="AA58" s="8"/>
      <c r="AB58" s="8"/>
      <c r="AC58" s="8"/>
      <c r="AD58" s="8"/>
      <c r="AE58" s="8"/>
      <c r="AF58" s="8"/>
      <c r="AG58" s="8"/>
      <c r="AH58" s="8"/>
      <c r="AI58" s="8"/>
      <c r="AJ58" s="8"/>
      <c r="AK58" s="17">
        <v>1</v>
      </c>
      <c r="AL58" s="118" t="s">
        <v>73</v>
      </c>
      <c r="AM58" s="111"/>
    </row>
    <row r="59" spans="1:39" s="13" customFormat="1" ht="30" x14ac:dyDescent="0.25">
      <c r="A59" s="26"/>
      <c r="B59" s="26"/>
      <c r="C59" s="26">
        <v>38544</v>
      </c>
      <c r="D59" s="26">
        <v>23165</v>
      </c>
      <c r="E59" s="26"/>
      <c r="F59" s="26"/>
      <c r="G59" s="26">
        <v>1158</v>
      </c>
      <c r="H59" s="26"/>
      <c r="I59" s="26"/>
      <c r="J59" s="26">
        <v>4670</v>
      </c>
      <c r="K59" s="26">
        <f t="shared" si="2"/>
        <v>5828</v>
      </c>
      <c r="L59" s="102">
        <f t="shared" si="3"/>
        <v>67537</v>
      </c>
      <c r="M59" s="1" t="s">
        <v>228</v>
      </c>
      <c r="N59" s="96">
        <v>44070</v>
      </c>
      <c r="O59" s="1"/>
      <c r="P59" s="98"/>
      <c r="Q59" s="5" t="s">
        <v>66</v>
      </c>
      <c r="R59" s="23" t="s">
        <v>222</v>
      </c>
      <c r="S59" s="7" t="s">
        <v>229</v>
      </c>
      <c r="T59" s="76"/>
      <c r="U59" s="80"/>
      <c r="V59" s="78" t="s">
        <v>72</v>
      </c>
      <c r="W59" s="79" t="s">
        <v>6</v>
      </c>
      <c r="X59" s="8"/>
      <c r="Y59" s="8"/>
      <c r="Z59" s="8"/>
      <c r="AA59" s="8"/>
      <c r="AB59" s="8"/>
      <c r="AC59" s="8"/>
      <c r="AD59" s="8"/>
      <c r="AE59" s="8"/>
      <c r="AF59" s="8"/>
      <c r="AG59" s="8"/>
      <c r="AH59" s="8"/>
      <c r="AI59" s="8"/>
      <c r="AJ59" s="8"/>
      <c r="AK59" s="17"/>
      <c r="AL59" s="118">
        <v>44113</v>
      </c>
      <c r="AM59" s="111"/>
    </row>
    <row r="60" spans="1:39" s="13" customFormat="1" x14ac:dyDescent="0.25">
      <c r="A60" s="26"/>
      <c r="B60" s="26"/>
      <c r="C60" s="26">
        <v>15385</v>
      </c>
      <c r="D60" s="26">
        <v>2953.82</v>
      </c>
      <c r="E60" s="26"/>
      <c r="F60" s="26"/>
      <c r="G60" s="26">
        <v>198.16</v>
      </c>
      <c r="H60" s="26"/>
      <c r="I60" s="26"/>
      <c r="J60" s="26">
        <v>1891.2</v>
      </c>
      <c r="K60" s="26">
        <f t="shared" si="2"/>
        <v>2089.36</v>
      </c>
      <c r="L60" s="102">
        <f t="shared" si="3"/>
        <v>20428.18</v>
      </c>
      <c r="M60" s="1" t="s">
        <v>230</v>
      </c>
      <c r="N60" s="96">
        <v>44059</v>
      </c>
      <c r="O60" s="1"/>
      <c r="P60" s="98"/>
      <c r="Q60" s="5" t="s">
        <v>66</v>
      </c>
      <c r="R60" s="23" t="s">
        <v>222</v>
      </c>
      <c r="S60" s="7" t="s">
        <v>231</v>
      </c>
      <c r="T60" s="76"/>
      <c r="U60" s="80"/>
      <c r="V60" s="78" t="s">
        <v>232</v>
      </c>
      <c r="W60" s="79" t="s">
        <v>6</v>
      </c>
      <c r="X60" s="8"/>
      <c r="Y60" s="8"/>
      <c r="Z60" s="8"/>
      <c r="AA60" s="8"/>
      <c r="AB60" s="8"/>
      <c r="AC60" s="8"/>
      <c r="AD60" s="8"/>
      <c r="AE60" s="8"/>
      <c r="AF60" s="8"/>
      <c r="AG60" s="8"/>
      <c r="AH60" s="8"/>
      <c r="AI60" s="8"/>
      <c r="AJ60" s="8"/>
      <c r="AK60" s="17"/>
      <c r="AL60" s="118">
        <v>44113</v>
      </c>
      <c r="AM60" s="111"/>
    </row>
    <row r="61" spans="1:39" s="13" customFormat="1" ht="30" x14ac:dyDescent="0.25">
      <c r="A61" s="26"/>
      <c r="B61" s="26"/>
      <c r="C61" s="26">
        <v>411197</v>
      </c>
      <c r="D61" s="26">
        <v>171580</v>
      </c>
      <c r="E61" s="26"/>
      <c r="F61" s="26"/>
      <c r="G61" s="26">
        <v>14547</v>
      </c>
      <c r="H61" s="26">
        <v>24295</v>
      </c>
      <c r="I61" s="26"/>
      <c r="J61" s="26">
        <v>42898</v>
      </c>
      <c r="K61" s="26">
        <f t="shared" si="2"/>
        <v>81740</v>
      </c>
      <c r="L61" s="102">
        <f t="shared" si="3"/>
        <v>664517</v>
      </c>
      <c r="M61" s="1" t="s">
        <v>233</v>
      </c>
      <c r="N61" s="96">
        <v>44048</v>
      </c>
      <c r="O61" s="1"/>
      <c r="P61" s="98"/>
      <c r="Q61" s="4" t="s">
        <v>62</v>
      </c>
      <c r="R61" s="23" t="s">
        <v>234</v>
      </c>
      <c r="S61" s="7" t="s">
        <v>235</v>
      </c>
      <c r="T61" s="76"/>
      <c r="U61" s="78"/>
      <c r="V61" s="78" t="s">
        <v>236</v>
      </c>
      <c r="W61" s="79"/>
      <c r="X61" s="8"/>
      <c r="Y61" s="8"/>
      <c r="Z61" s="8"/>
      <c r="AA61" s="8"/>
      <c r="AB61" s="8"/>
      <c r="AC61" s="8"/>
      <c r="AD61" s="8"/>
      <c r="AE61" s="8"/>
      <c r="AF61" s="8"/>
      <c r="AG61" s="8"/>
      <c r="AH61" s="8"/>
      <c r="AI61" s="8"/>
      <c r="AJ61" s="8"/>
      <c r="AK61" s="17"/>
      <c r="AL61" s="118">
        <v>44054</v>
      </c>
      <c r="AM61" s="111"/>
    </row>
    <row r="62" spans="1:39" s="13" customFormat="1" x14ac:dyDescent="0.25">
      <c r="A62" s="26"/>
      <c r="B62" s="26"/>
      <c r="C62" s="26">
        <v>121253</v>
      </c>
      <c r="D62" s="26">
        <v>92048</v>
      </c>
      <c r="E62" s="26"/>
      <c r="F62" s="26">
        <v>252</v>
      </c>
      <c r="G62" s="26">
        <v>14146</v>
      </c>
      <c r="H62" s="26">
        <v>25998</v>
      </c>
      <c r="I62" s="26"/>
      <c r="J62" s="26">
        <v>50859</v>
      </c>
      <c r="K62" s="26">
        <f t="shared" si="2"/>
        <v>91255</v>
      </c>
      <c r="L62" s="102">
        <f t="shared" si="3"/>
        <v>304556</v>
      </c>
      <c r="M62" s="1" t="s">
        <v>237</v>
      </c>
      <c r="N62" s="96">
        <v>44047</v>
      </c>
      <c r="O62" s="1"/>
      <c r="P62" s="98"/>
      <c r="Q62" s="4" t="s">
        <v>62</v>
      </c>
      <c r="R62" s="23" t="s">
        <v>238</v>
      </c>
      <c r="S62" s="7" t="s">
        <v>239</v>
      </c>
      <c r="T62" s="76">
        <v>44053</v>
      </c>
      <c r="U62" s="80">
        <v>44070</v>
      </c>
      <c r="V62" s="78" t="s">
        <v>119</v>
      </c>
      <c r="W62" s="79" t="s">
        <v>190</v>
      </c>
      <c r="X62" s="8"/>
      <c r="Y62" s="8"/>
      <c r="Z62" s="8"/>
      <c r="AA62" s="8"/>
      <c r="AB62" s="8"/>
      <c r="AC62" s="8"/>
      <c r="AD62" s="8"/>
      <c r="AE62" s="8"/>
      <c r="AF62" s="8"/>
      <c r="AG62" s="8"/>
      <c r="AH62" s="8"/>
      <c r="AI62" s="8"/>
      <c r="AJ62" s="8"/>
      <c r="AK62" s="17">
        <v>1</v>
      </c>
      <c r="AL62" s="118"/>
      <c r="AM62" s="111"/>
    </row>
    <row r="63" spans="1:39" s="13" customFormat="1" ht="30" x14ac:dyDescent="0.25">
      <c r="A63" s="26"/>
      <c r="B63" s="26"/>
      <c r="C63" s="26">
        <v>115133.1</v>
      </c>
      <c r="D63" s="26">
        <v>34428</v>
      </c>
      <c r="E63" s="26">
        <v>732</v>
      </c>
      <c r="F63" s="26">
        <v>408</v>
      </c>
      <c r="G63" s="26">
        <v>6022</v>
      </c>
      <c r="H63" s="26">
        <v>7750</v>
      </c>
      <c r="I63" s="26"/>
      <c r="J63" s="26">
        <v>14676</v>
      </c>
      <c r="K63" s="26">
        <f t="shared" si="2"/>
        <v>29588</v>
      </c>
      <c r="L63" s="102">
        <f t="shared" si="3"/>
        <v>179149.1</v>
      </c>
      <c r="M63" s="1" t="s">
        <v>240</v>
      </c>
      <c r="N63" s="96">
        <v>44050</v>
      </c>
      <c r="O63" s="1"/>
      <c r="P63" s="98"/>
      <c r="Q63" s="4" t="s">
        <v>62</v>
      </c>
      <c r="R63" s="23" t="s">
        <v>241</v>
      </c>
      <c r="S63" s="7" t="s">
        <v>242</v>
      </c>
      <c r="T63" s="76"/>
      <c r="U63" s="78"/>
      <c r="V63" s="78" t="s">
        <v>243</v>
      </c>
      <c r="W63" s="79"/>
      <c r="X63" s="8"/>
      <c r="Y63" s="8"/>
      <c r="Z63" s="8"/>
      <c r="AA63" s="8"/>
      <c r="AB63" s="8"/>
      <c r="AC63" s="8"/>
      <c r="AD63" s="8"/>
      <c r="AE63" s="8"/>
      <c r="AF63" s="8"/>
      <c r="AG63" s="8"/>
      <c r="AH63" s="8"/>
      <c r="AI63" s="8"/>
      <c r="AJ63" s="8"/>
      <c r="AK63" s="17"/>
      <c r="AL63" s="118"/>
      <c r="AM63" s="111"/>
    </row>
    <row r="64" spans="1:39" s="13" customFormat="1" ht="30" x14ac:dyDescent="0.25">
      <c r="A64" s="26"/>
      <c r="B64" s="26"/>
      <c r="C64" s="26">
        <v>346224.5</v>
      </c>
      <c r="D64" s="26">
        <v>150187</v>
      </c>
      <c r="E64" s="26"/>
      <c r="F64" s="26">
        <v>1182</v>
      </c>
      <c r="G64" s="26">
        <v>15664</v>
      </c>
      <c r="H64" s="26">
        <v>26070</v>
      </c>
      <c r="I64" s="26"/>
      <c r="J64" s="26">
        <v>63834</v>
      </c>
      <c r="K64" s="26">
        <f t="shared" si="2"/>
        <v>106750</v>
      </c>
      <c r="L64" s="102">
        <f t="shared" si="3"/>
        <v>603161.5</v>
      </c>
      <c r="M64" s="1" t="s">
        <v>244</v>
      </c>
      <c r="N64" s="96">
        <v>44050</v>
      </c>
      <c r="O64" s="1"/>
      <c r="P64" s="98"/>
      <c r="Q64" s="4" t="s">
        <v>62</v>
      </c>
      <c r="R64" s="23" t="s">
        <v>245</v>
      </c>
      <c r="S64" s="7" t="s">
        <v>246</v>
      </c>
      <c r="T64" s="76"/>
      <c r="U64" s="78"/>
      <c r="V64" s="78" t="s">
        <v>247</v>
      </c>
      <c r="W64" s="79"/>
      <c r="X64" s="8"/>
      <c r="Y64" s="8"/>
      <c r="Z64" s="8"/>
      <c r="AA64" s="8"/>
      <c r="AB64" s="8"/>
      <c r="AC64" s="8"/>
      <c r="AD64" s="8"/>
      <c r="AE64" s="8"/>
      <c r="AF64" s="8"/>
      <c r="AG64" s="8"/>
      <c r="AH64" s="8"/>
      <c r="AI64" s="8"/>
      <c r="AJ64" s="8"/>
      <c r="AK64" s="17"/>
      <c r="AL64" s="118"/>
      <c r="AM64" s="111"/>
    </row>
    <row r="65" spans="1:39" s="13" customFormat="1" x14ac:dyDescent="0.25">
      <c r="A65" s="26"/>
      <c r="B65" s="26"/>
      <c r="C65" s="26">
        <v>61173</v>
      </c>
      <c r="D65" s="26">
        <v>19308</v>
      </c>
      <c r="E65" s="26"/>
      <c r="F65" s="26">
        <v>1182</v>
      </c>
      <c r="G65" s="26">
        <v>1573</v>
      </c>
      <c r="H65" s="26">
        <v>2915</v>
      </c>
      <c r="I65" s="26"/>
      <c r="J65" s="26">
        <v>5288</v>
      </c>
      <c r="K65" s="26">
        <f t="shared" si="2"/>
        <v>10958</v>
      </c>
      <c r="L65" s="102">
        <f t="shared" si="3"/>
        <v>91439</v>
      </c>
      <c r="M65" s="1" t="s">
        <v>248</v>
      </c>
      <c r="N65" s="96">
        <v>44055</v>
      </c>
      <c r="O65" s="1"/>
      <c r="P65" s="98"/>
      <c r="Q65" s="4" t="s">
        <v>62</v>
      </c>
      <c r="R65" s="23" t="s">
        <v>249</v>
      </c>
      <c r="S65" s="7" t="s">
        <v>250</v>
      </c>
      <c r="T65" s="76">
        <v>44086</v>
      </c>
      <c r="U65" s="80">
        <v>44086</v>
      </c>
      <c r="V65" s="78" t="s">
        <v>64</v>
      </c>
      <c r="W65" s="79" t="s">
        <v>190</v>
      </c>
      <c r="X65" s="8"/>
      <c r="Y65" s="8"/>
      <c r="Z65" s="8"/>
      <c r="AA65" s="8"/>
      <c r="AB65" s="8"/>
      <c r="AC65" s="8"/>
      <c r="AD65" s="8"/>
      <c r="AE65" s="8"/>
      <c r="AF65" s="8"/>
      <c r="AG65" s="8"/>
      <c r="AH65" s="8"/>
      <c r="AI65" s="8"/>
      <c r="AJ65" s="8"/>
      <c r="AK65" s="17">
        <v>1</v>
      </c>
      <c r="AL65" s="118"/>
      <c r="AM65" s="111"/>
    </row>
    <row r="66" spans="1:39" s="13" customFormat="1" ht="30" x14ac:dyDescent="0.25">
      <c r="A66" s="26"/>
      <c r="B66" s="26"/>
      <c r="C66" s="26">
        <v>306247</v>
      </c>
      <c r="D66" s="26">
        <v>54070.25</v>
      </c>
      <c r="E66" s="26">
        <v>963.25</v>
      </c>
      <c r="F66" s="26">
        <v>346.25</v>
      </c>
      <c r="G66" s="26">
        <v>8485</v>
      </c>
      <c r="H66" s="26">
        <v>15375</v>
      </c>
      <c r="I66" s="26"/>
      <c r="J66" s="26">
        <v>20682.080000000002</v>
      </c>
      <c r="K66" s="26">
        <f t="shared" si="2"/>
        <v>45851.58</v>
      </c>
      <c r="L66" s="102">
        <f t="shared" si="3"/>
        <v>406168.83</v>
      </c>
      <c r="M66" s="1" t="s">
        <v>251</v>
      </c>
      <c r="N66" s="96">
        <v>44060</v>
      </c>
      <c r="O66" s="1"/>
      <c r="P66" s="98"/>
      <c r="Q66" s="4" t="s">
        <v>62</v>
      </c>
      <c r="R66" s="23" t="s">
        <v>252</v>
      </c>
      <c r="S66" s="7" t="s">
        <v>253</v>
      </c>
      <c r="T66" s="76"/>
      <c r="U66" s="78"/>
      <c r="V66" s="78" t="s">
        <v>243</v>
      </c>
      <c r="W66" s="79" t="s">
        <v>6</v>
      </c>
      <c r="X66" s="8"/>
      <c r="Y66" s="8"/>
      <c r="Z66" s="8"/>
      <c r="AA66" s="8"/>
      <c r="AB66" s="8"/>
      <c r="AC66" s="8"/>
      <c r="AD66" s="8"/>
      <c r="AE66" s="8"/>
      <c r="AF66" s="8"/>
      <c r="AG66" s="8"/>
      <c r="AH66" s="8"/>
      <c r="AI66" s="8"/>
      <c r="AJ66" s="8"/>
      <c r="AK66" s="17"/>
      <c r="AL66" s="118"/>
      <c r="AM66" s="111"/>
    </row>
    <row r="67" spans="1:39" s="13" customFormat="1" x14ac:dyDescent="0.25">
      <c r="A67" s="26"/>
      <c r="B67" s="26"/>
      <c r="C67" s="26">
        <v>18484</v>
      </c>
      <c r="D67" s="26">
        <v>5907.64</v>
      </c>
      <c r="E67" s="26"/>
      <c r="F67" s="26">
        <v>343.82</v>
      </c>
      <c r="G67" s="26"/>
      <c r="H67" s="26"/>
      <c r="I67" s="26"/>
      <c r="J67" s="26">
        <v>2263.08</v>
      </c>
      <c r="K67" s="26">
        <f t="shared" si="2"/>
        <v>2606.9</v>
      </c>
      <c r="L67" s="102">
        <f t="shared" si="3"/>
        <v>26998.54</v>
      </c>
      <c r="M67" s="1" t="s">
        <v>254</v>
      </c>
      <c r="N67" s="96">
        <v>44046</v>
      </c>
      <c r="O67" s="1"/>
      <c r="P67" s="98"/>
      <c r="Q67" s="4" t="s">
        <v>62</v>
      </c>
      <c r="R67" s="23" t="s">
        <v>255</v>
      </c>
      <c r="S67" s="7" t="s">
        <v>256</v>
      </c>
      <c r="T67" s="76"/>
      <c r="U67" s="78"/>
      <c r="V67" s="78" t="s">
        <v>147</v>
      </c>
      <c r="W67" s="79" t="s">
        <v>6</v>
      </c>
      <c r="X67" s="8"/>
      <c r="Y67" s="8"/>
      <c r="Z67" s="8"/>
      <c r="AA67" s="8"/>
      <c r="AB67" s="8"/>
      <c r="AC67" s="8"/>
      <c r="AD67" s="8"/>
      <c r="AE67" s="8"/>
      <c r="AF67" s="8"/>
      <c r="AG67" s="8"/>
      <c r="AH67" s="8"/>
      <c r="AI67" s="8"/>
      <c r="AJ67" s="8"/>
      <c r="AK67" s="17"/>
      <c r="AL67" s="118"/>
      <c r="AM67" s="111"/>
    </row>
    <row r="68" spans="1:39" s="13" customFormat="1" x14ac:dyDescent="0.25">
      <c r="A68" s="26"/>
      <c r="B68" s="26"/>
      <c r="C68" s="26">
        <v>42393</v>
      </c>
      <c r="D68" s="26">
        <v>26584.38</v>
      </c>
      <c r="E68" s="26"/>
      <c r="F68" s="26">
        <v>1363.46</v>
      </c>
      <c r="G68" s="26"/>
      <c r="H68" s="26"/>
      <c r="I68" s="26"/>
      <c r="J68" s="26">
        <v>5132.16</v>
      </c>
      <c r="K68" s="26">
        <f t="shared" si="2"/>
        <v>6495.62</v>
      </c>
      <c r="L68" s="102">
        <f t="shared" si="3"/>
        <v>75473.000000000015</v>
      </c>
      <c r="M68" s="1" t="s">
        <v>257</v>
      </c>
      <c r="N68" s="96">
        <v>44060</v>
      </c>
      <c r="O68" s="1"/>
      <c r="P68" s="98"/>
      <c r="Q68" s="4" t="s">
        <v>62</v>
      </c>
      <c r="R68" s="23" t="s">
        <v>255</v>
      </c>
      <c r="S68" s="7" t="s">
        <v>258</v>
      </c>
      <c r="T68" s="76"/>
      <c r="U68" s="78"/>
      <c r="V68" s="78" t="s">
        <v>202</v>
      </c>
      <c r="W68" s="79" t="s">
        <v>6</v>
      </c>
      <c r="X68" s="8"/>
      <c r="Y68" s="8"/>
      <c r="Z68" s="8"/>
      <c r="AA68" s="8"/>
      <c r="AB68" s="8"/>
      <c r="AC68" s="8"/>
      <c r="AD68" s="8"/>
      <c r="AE68" s="8"/>
      <c r="AF68" s="8"/>
      <c r="AG68" s="8"/>
      <c r="AH68" s="8"/>
      <c r="AI68" s="8"/>
      <c r="AJ68" s="8"/>
      <c r="AK68" s="17"/>
      <c r="AL68" s="117"/>
      <c r="AM68" s="111"/>
    </row>
    <row r="69" spans="1:39" s="13" customFormat="1" x14ac:dyDescent="0.25">
      <c r="A69" s="26"/>
      <c r="B69" s="26"/>
      <c r="C69" s="26">
        <v>41846</v>
      </c>
      <c r="D69" s="26">
        <v>26584.38</v>
      </c>
      <c r="E69" s="26"/>
      <c r="F69" s="26">
        <v>1363.45</v>
      </c>
      <c r="G69" s="26"/>
      <c r="H69" s="26">
        <v>1925</v>
      </c>
      <c r="I69" s="26"/>
      <c r="J69" s="26">
        <v>5355.27</v>
      </c>
      <c r="K69" s="26">
        <f t="shared" si="2"/>
        <v>8643.7200000000012</v>
      </c>
      <c r="L69" s="102">
        <f t="shared" si="3"/>
        <v>77074.100000000006</v>
      </c>
      <c r="M69" s="1" t="s">
        <v>259</v>
      </c>
      <c r="N69" s="96">
        <v>44060</v>
      </c>
      <c r="O69" s="1"/>
      <c r="P69" s="98"/>
      <c r="Q69" s="4" t="s">
        <v>62</v>
      </c>
      <c r="R69" s="23" t="s">
        <v>255</v>
      </c>
      <c r="S69" s="7" t="s">
        <v>260</v>
      </c>
      <c r="T69" s="76"/>
      <c r="U69" s="78"/>
      <c r="V69" s="78" t="s">
        <v>202</v>
      </c>
      <c r="W69" s="79" t="s">
        <v>6</v>
      </c>
      <c r="X69" s="8"/>
      <c r="Y69" s="8"/>
      <c r="Z69" s="8"/>
      <c r="AA69" s="8"/>
      <c r="AB69" s="8"/>
      <c r="AC69" s="8"/>
      <c r="AD69" s="8"/>
      <c r="AE69" s="8"/>
      <c r="AF69" s="8"/>
      <c r="AG69" s="8"/>
      <c r="AH69" s="8"/>
      <c r="AI69" s="8"/>
      <c r="AJ69" s="8"/>
      <c r="AK69" s="17"/>
      <c r="AL69" s="117"/>
      <c r="AM69" s="111"/>
    </row>
    <row r="70" spans="1:39" s="13" customFormat="1" x14ac:dyDescent="0.25">
      <c r="A70" s="26"/>
      <c r="B70" s="26"/>
      <c r="C70" s="26">
        <v>44269</v>
      </c>
      <c r="D70" s="26">
        <v>26584.38</v>
      </c>
      <c r="E70" s="26"/>
      <c r="F70" s="26">
        <v>1363.45</v>
      </c>
      <c r="G70" s="26"/>
      <c r="H70" s="26"/>
      <c r="I70" s="26"/>
      <c r="J70" s="26">
        <v>5357.28</v>
      </c>
      <c r="K70" s="26">
        <f t="shared" si="2"/>
        <v>6720.73</v>
      </c>
      <c r="L70" s="102">
        <f t="shared" si="3"/>
        <v>77574.11</v>
      </c>
      <c r="M70" s="1" t="s">
        <v>261</v>
      </c>
      <c r="N70" s="96">
        <v>44060</v>
      </c>
      <c r="O70" s="1"/>
      <c r="P70" s="98"/>
      <c r="Q70" s="4" t="s">
        <v>62</v>
      </c>
      <c r="R70" s="23" t="s">
        <v>255</v>
      </c>
      <c r="S70" s="7" t="s">
        <v>262</v>
      </c>
      <c r="T70" s="76"/>
      <c r="U70" s="78"/>
      <c r="V70" s="78" t="s">
        <v>202</v>
      </c>
      <c r="W70" s="79" t="s">
        <v>6</v>
      </c>
      <c r="X70" s="8"/>
      <c r="Y70" s="8"/>
      <c r="Z70" s="8"/>
      <c r="AA70" s="8"/>
      <c r="AB70" s="8"/>
      <c r="AC70" s="8"/>
      <c r="AD70" s="8"/>
      <c r="AE70" s="8"/>
      <c r="AF70" s="8"/>
      <c r="AG70" s="8"/>
      <c r="AH70" s="8"/>
      <c r="AI70" s="8"/>
      <c r="AJ70" s="8"/>
      <c r="AK70" s="17"/>
      <c r="AL70" s="117"/>
      <c r="AM70" s="111"/>
    </row>
    <row r="71" spans="1:39" s="13" customFormat="1" ht="30" x14ac:dyDescent="0.25">
      <c r="A71" s="26"/>
      <c r="B71" s="26"/>
      <c r="C71" s="26"/>
      <c r="D71" s="26"/>
      <c r="E71" s="26"/>
      <c r="F71" s="26"/>
      <c r="G71" s="26"/>
      <c r="H71" s="26"/>
      <c r="I71" s="26"/>
      <c r="J71" s="26"/>
      <c r="K71" s="26">
        <v>6252980.2199999997</v>
      </c>
      <c r="L71" s="102">
        <f>K71</f>
        <v>6252980.2199999997</v>
      </c>
      <c r="M71" s="1" t="s">
        <v>263</v>
      </c>
      <c r="N71" s="96">
        <v>44068</v>
      </c>
      <c r="O71" s="1"/>
      <c r="P71" s="98"/>
      <c r="Q71" s="4"/>
      <c r="R71" s="23" t="s">
        <v>264</v>
      </c>
      <c r="S71" s="7" t="s">
        <v>265</v>
      </c>
      <c r="T71" s="76">
        <v>44078</v>
      </c>
      <c r="U71" s="78"/>
      <c r="V71" s="78" t="s">
        <v>266</v>
      </c>
      <c r="W71" s="79" t="s">
        <v>267</v>
      </c>
      <c r="X71" s="8"/>
      <c r="Y71" s="8"/>
      <c r="Z71" s="8"/>
      <c r="AA71" s="8"/>
      <c r="AB71" s="8"/>
      <c r="AC71" s="8"/>
      <c r="AD71" s="8"/>
      <c r="AE71" s="8"/>
      <c r="AF71" s="8"/>
      <c r="AG71" s="8"/>
      <c r="AH71" s="8"/>
      <c r="AI71" s="8"/>
      <c r="AJ71" s="8"/>
      <c r="AK71" s="17"/>
      <c r="AL71" s="117"/>
      <c r="AM71" s="111"/>
    </row>
    <row r="72" spans="1:39" s="13" customFormat="1" x14ac:dyDescent="0.25">
      <c r="A72" s="26"/>
      <c r="B72" s="26"/>
      <c r="C72" s="26">
        <v>16771</v>
      </c>
      <c r="D72" s="26">
        <v>4430</v>
      </c>
      <c r="E72" s="26"/>
      <c r="F72" s="26">
        <v>270.89999999999998</v>
      </c>
      <c r="G72" s="26"/>
      <c r="H72" s="26"/>
      <c r="I72" s="26"/>
      <c r="J72" s="26">
        <v>2057.52</v>
      </c>
      <c r="K72" s="26">
        <f t="shared" si="2"/>
        <v>2328.42</v>
      </c>
      <c r="L72" s="102">
        <f t="shared" si="3"/>
        <v>23529.420000000002</v>
      </c>
      <c r="M72" s="1" t="s">
        <v>268</v>
      </c>
      <c r="N72" s="96">
        <v>44068</v>
      </c>
      <c r="O72" s="1"/>
      <c r="P72" s="98"/>
      <c r="Q72" s="4" t="s">
        <v>214</v>
      </c>
      <c r="R72" s="23" t="s">
        <v>255</v>
      </c>
      <c r="S72" s="7" t="s">
        <v>269</v>
      </c>
      <c r="T72" s="76"/>
      <c r="U72" s="78"/>
      <c r="V72" s="78"/>
      <c r="W72" s="79" t="s">
        <v>6</v>
      </c>
      <c r="X72" s="8"/>
      <c r="Y72" s="8"/>
      <c r="Z72" s="8"/>
      <c r="AA72" s="8"/>
      <c r="AB72" s="8"/>
      <c r="AC72" s="8"/>
      <c r="AD72" s="8"/>
      <c r="AE72" s="8"/>
      <c r="AF72" s="8"/>
      <c r="AG72" s="8"/>
      <c r="AH72" s="8"/>
      <c r="AI72" s="8"/>
      <c r="AJ72" s="8"/>
      <c r="AK72" s="17"/>
      <c r="AL72" s="117"/>
      <c r="AM72" s="111"/>
    </row>
    <row r="73" spans="1:39" s="13" customFormat="1" ht="30" x14ac:dyDescent="0.25">
      <c r="A73" s="26"/>
      <c r="B73" s="26"/>
      <c r="C73" s="26">
        <v>678413</v>
      </c>
      <c r="D73" s="26">
        <v>73207</v>
      </c>
      <c r="E73" s="26"/>
      <c r="F73" s="26"/>
      <c r="G73" s="26">
        <v>7098</v>
      </c>
      <c r="H73" s="26">
        <v>10325</v>
      </c>
      <c r="I73" s="26"/>
      <c r="J73" s="26">
        <v>24657</v>
      </c>
      <c r="K73" s="26">
        <f t="shared" si="2"/>
        <v>42080</v>
      </c>
      <c r="L73" s="102">
        <f t="shared" si="3"/>
        <v>793700</v>
      </c>
      <c r="M73" s="1" t="s">
        <v>270</v>
      </c>
      <c r="N73" s="96">
        <v>44078</v>
      </c>
      <c r="O73" s="1"/>
      <c r="P73" s="98"/>
      <c r="Q73" s="4" t="s">
        <v>271</v>
      </c>
      <c r="R73" s="23" t="s">
        <v>272</v>
      </c>
      <c r="S73" s="7" t="s">
        <v>273</v>
      </c>
      <c r="T73" s="76">
        <v>44082</v>
      </c>
      <c r="U73" s="80" t="s">
        <v>73</v>
      </c>
      <c r="V73" s="78"/>
      <c r="W73" s="79" t="s">
        <v>267</v>
      </c>
      <c r="X73" s="8"/>
      <c r="Y73" s="8"/>
      <c r="Z73" s="8"/>
      <c r="AA73" s="8"/>
      <c r="AB73" s="8"/>
      <c r="AC73" s="8"/>
      <c r="AD73" s="8"/>
      <c r="AE73" s="8"/>
      <c r="AF73" s="8"/>
      <c r="AG73" s="8"/>
      <c r="AH73" s="8"/>
      <c r="AI73" s="8"/>
      <c r="AJ73" s="8"/>
      <c r="AK73" s="17"/>
      <c r="AL73" s="19"/>
      <c r="AM73" s="111"/>
    </row>
    <row r="74" spans="1:39" s="13" customFormat="1" x14ac:dyDescent="0.25">
      <c r="A74" s="26"/>
      <c r="B74" s="26"/>
      <c r="C74" s="26">
        <v>16467.240000000002</v>
      </c>
      <c r="D74" s="26">
        <v>5611</v>
      </c>
      <c r="E74" s="26"/>
      <c r="F74" s="26">
        <v>918</v>
      </c>
      <c r="G74" s="26"/>
      <c r="H74" s="26">
        <v>963</v>
      </c>
      <c r="I74" s="26"/>
      <c r="J74" s="26">
        <v>20288</v>
      </c>
      <c r="K74" s="26">
        <f t="shared" si="2"/>
        <v>22169</v>
      </c>
      <c r="L74" s="102">
        <f t="shared" si="3"/>
        <v>44247.240000000005</v>
      </c>
      <c r="M74" s="1" t="s">
        <v>274</v>
      </c>
      <c r="N74" s="96">
        <v>44076</v>
      </c>
      <c r="O74" s="1"/>
      <c r="P74" s="98"/>
      <c r="Q74" s="4" t="s">
        <v>66</v>
      </c>
      <c r="R74" s="23" t="s">
        <v>255</v>
      </c>
      <c r="S74" s="7" t="s">
        <v>275</v>
      </c>
      <c r="T74" s="76"/>
      <c r="U74" s="78"/>
      <c r="V74" s="78"/>
      <c r="W74" s="79" t="s">
        <v>6</v>
      </c>
      <c r="X74" s="8"/>
      <c r="Y74" s="8"/>
      <c r="Z74" s="8"/>
      <c r="AA74" s="8"/>
      <c r="AB74" s="8"/>
      <c r="AC74" s="8"/>
      <c r="AD74" s="8"/>
      <c r="AE74" s="8"/>
      <c r="AF74" s="8"/>
      <c r="AG74" s="8"/>
      <c r="AH74" s="8"/>
      <c r="AI74" s="8"/>
      <c r="AJ74" s="8"/>
      <c r="AK74" s="17"/>
      <c r="AL74" s="18">
        <v>44089</v>
      </c>
      <c r="AM74" s="111"/>
    </row>
    <row r="75" spans="1:39" s="13" customFormat="1" ht="30" x14ac:dyDescent="0.25">
      <c r="A75" s="1"/>
      <c r="B75" s="1"/>
      <c r="C75" s="26">
        <v>71824</v>
      </c>
      <c r="D75" s="1">
        <v>22638</v>
      </c>
      <c r="E75" s="1"/>
      <c r="F75" s="26">
        <v>3850</v>
      </c>
      <c r="G75" s="1"/>
      <c r="H75" s="1">
        <v>4500</v>
      </c>
      <c r="I75" s="1"/>
      <c r="J75" s="26">
        <v>2112</v>
      </c>
      <c r="K75" s="26">
        <f t="shared" si="2"/>
        <v>10462</v>
      </c>
      <c r="L75" s="102">
        <f t="shared" si="3"/>
        <v>104924</v>
      </c>
      <c r="M75" s="1" t="s">
        <v>276</v>
      </c>
      <c r="N75" s="96">
        <v>44081</v>
      </c>
      <c r="O75" s="1"/>
      <c r="P75" s="98"/>
      <c r="Q75" s="4" t="s">
        <v>66</v>
      </c>
      <c r="R75" s="23" t="s">
        <v>255</v>
      </c>
      <c r="S75" s="7" t="s">
        <v>277</v>
      </c>
      <c r="T75" s="76"/>
      <c r="U75" s="78"/>
      <c r="V75" s="78"/>
      <c r="W75" s="79" t="s">
        <v>6</v>
      </c>
      <c r="X75" s="8"/>
      <c r="Y75" s="8"/>
      <c r="Z75" s="8"/>
      <c r="AA75" s="8"/>
      <c r="AB75" s="8"/>
      <c r="AC75" s="8"/>
      <c r="AD75" s="8"/>
      <c r="AE75" s="8"/>
      <c r="AF75" s="8"/>
      <c r="AG75" s="8"/>
      <c r="AH75" s="8"/>
      <c r="AI75" s="8"/>
      <c r="AJ75" s="8"/>
      <c r="AK75" s="17"/>
      <c r="AL75" s="18">
        <v>44089</v>
      </c>
      <c r="AM75" s="111"/>
    </row>
    <row r="76" spans="1:39" s="25" customFormat="1" x14ac:dyDescent="0.25">
      <c r="A76" s="1"/>
      <c r="B76" s="1"/>
      <c r="C76" s="26">
        <v>18602</v>
      </c>
      <c r="D76" s="1">
        <v>4430</v>
      </c>
      <c r="E76" s="1"/>
      <c r="F76" s="26">
        <v>270</v>
      </c>
      <c r="G76" s="1" t="s">
        <v>73</v>
      </c>
      <c r="H76" s="1">
        <v>412.5</v>
      </c>
      <c r="I76" s="1"/>
      <c r="J76" s="26">
        <v>2339.12</v>
      </c>
      <c r="K76" s="26">
        <f t="shared" si="2"/>
        <v>3021.62</v>
      </c>
      <c r="L76" s="102">
        <f t="shared" si="3"/>
        <v>26053.62</v>
      </c>
      <c r="M76" s="1" t="s">
        <v>278</v>
      </c>
      <c r="N76" s="96">
        <v>44081</v>
      </c>
      <c r="O76" s="1"/>
      <c r="P76" s="98"/>
      <c r="Q76" s="4" t="s">
        <v>66</v>
      </c>
      <c r="R76" s="23" t="s">
        <v>255</v>
      </c>
      <c r="S76" s="90" t="s">
        <v>279</v>
      </c>
      <c r="T76" s="76"/>
      <c r="U76" s="78"/>
      <c r="V76" s="78"/>
      <c r="W76" s="89"/>
      <c r="X76" s="8"/>
      <c r="Y76" s="8"/>
      <c r="Z76" s="8"/>
      <c r="AA76" s="8"/>
      <c r="AB76" s="8"/>
      <c r="AC76" s="8"/>
      <c r="AD76" s="8"/>
      <c r="AE76" s="8"/>
      <c r="AF76" s="8"/>
      <c r="AG76" s="8"/>
      <c r="AH76" s="8"/>
      <c r="AI76" s="8"/>
      <c r="AJ76" s="8"/>
      <c r="AK76" s="17"/>
      <c r="AL76" s="11">
        <v>44096</v>
      </c>
      <c r="AM76" s="111"/>
    </row>
    <row r="77" spans="1:39" s="25" customFormat="1" x14ac:dyDescent="0.25">
      <c r="A77" s="1"/>
      <c r="B77" s="1"/>
      <c r="C77" s="26">
        <v>304085</v>
      </c>
      <c r="D77" s="1">
        <v>115060</v>
      </c>
      <c r="E77" s="1"/>
      <c r="F77" s="26">
        <v>1182</v>
      </c>
      <c r="G77" s="1">
        <v>10298</v>
      </c>
      <c r="H77" s="1">
        <v>10725</v>
      </c>
      <c r="I77" s="1"/>
      <c r="J77" s="26">
        <v>9211</v>
      </c>
      <c r="K77" s="26">
        <f t="shared" si="2"/>
        <v>31416</v>
      </c>
      <c r="L77" s="102">
        <f t="shared" si="3"/>
        <v>450561</v>
      </c>
      <c r="M77" s="1" t="s">
        <v>280</v>
      </c>
      <c r="N77" s="96">
        <v>44134</v>
      </c>
      <c r="O77" s="1"/>
      <c r="P77" s="98"/>
      <c r="Q77" s="4" t="s">
        <v>66</v>
      </c>
      <c r="R77" s="23" t="s">
        <v>281</v>
      </c>
      <c r="S77" s="7" t="s">
        <v>282</v>
      </c>
      <c r="T77" s="76"/>
      <c r="U77" s="78"/>
      <c r="V77" s="78"/>
      <c r="W77" s="89" t="s">
        <v>267</v>
      </c>
      <c r="X77" s="8"/>
      <c r="Y77" s="8"/>
      <c r="Z77" s="8"/>
      <c r="AA77" s="8"/>
      <c r="AB77" s="8"/>
      <c r="AC77" s="8"/>
      <c r="AD77" s="8"/>
      <c r="AE77" s="8"/>
      <c r="AF77" s="8"/>
      <c r="AG77" s="8"/>
      <c r="AH77" s="8"/>
      <c r="AI77" s="8"/>
      <c r="AJ77" s="8"/>
      <c r="AK77" s="17"/>
      <c r="AL77" s="11"/>
      <c r="AM77" s="111"/>
    </row>
    <row r="78" spans="1:39" s="31" customFormat="1" ht="45" x14ac:dyDescent="0.25">
      <c r="A78" s="26"/>
      <c r="B78" s="26"/>
      <c r="C78" s="26">
        <v>57000</v>
      </c>
      <c r="D78" s="26">
        <v>24560</v>
      </c>
      <c r="E78" s="26"/>
      <c r="F78" s="26"/>
      <c r="G78" s="26">
        <v>3565</v>
      </c>
      <c r="H78" s="26">
        <v>4000</v>
      </c>
      <c r="I78" s="26"/>
      <c r="J78" s="26">
        <v>2025</v>
      </c>
      <c r="K78" s="26">
        <f t="shared" si="2"/>
        <v>9590</v>
      </c>
      <c r="L78" s="102">
        <f t="shared" si="3"/>
        <v>91150</v>
      </c>
      <c r="M78" s="26" t="s">
        <v>283</v>
      </c>
      <c r="N78" s="99">
        <v>44099</v>
      </c>
      <c r="O78" s="26"/>
      <c r="P78" s="26"/>
      <c r="Q78" s="2" t="s">
        <v>66</v>
      </c>
      <c r="R78" s="28" t="s">
        <v>284</v>
      </c>
      <c r="S78" s="29" t="s">
        <v>285</v>
      </c>
      <c r="T78" s="82"/>
      <c r="U78" s="82"/>
      <c r="V78" s="82"/>
      <c r="W78" s="89" t="s">
        <v>6</v>
      </c>
      <c r="X78" s="30"/>
      <c r="Y78" s="30"/>
      <c r="Z78" s="30"/>
      <c r="AA78" s="30"/>
      <c r="AB78" s="30"/>
      <c r="AC78" s="30"/>
      <c r="AD78" s="30"/>
      <c r="AE78" s="30"/>
      <c r="AF78" s="30"/>
      <c r="AG78" s="30"/>
      <c r="AH78" s="30"/>
      <c r="AI78" s="30"/>
      <c r="AJ78" s="30"/>
      <c r="AK78" s="30"/>
      <c r="AL78" s="27">
        <v>44104</v>
      </c>
      <c r="AM78" s="112"/>
    </row>
    <row r="79" spans="1:39" s="31" customFormat="1" x14ac:dyDescent="0.25">
      <c r="A79" s="26"/>
      <c r="B79" s="26"/>
      <c r="C79" s="26">
        <v>38582.74</v>
      </c>
      <c r="D79" s="26">
        <v>22445</v>
      </c>
      <c r="E79" s="26"/>
      <c r="F79" s="26"/>
      <c r="G79" s="26">
        <v>3674</v>
      </c>
      <c r="H79" s="26">
        <v>10725</v>
      </c>
      <c r="I79" s="26"/>
      <c r="J79" s="26">
        <v>20716</v>
      </c>
      <c r="K79" s="26">
        <f t="shared" si="2"/>
        <v>35115</v>
      </c>
      <c r="L79" s="102">
        <f t="shared" si="3"/>
        <v>96142.739999999991</v>
      </c>
      <c r="M79" s="26" t="s">
        <v>286</v>
      </c>
      <c r="N79" s="99">
        <v>44095</v>
      </c>
      <c r="O79" s="26"/>
      <c r="P79" s="26"/>
      <c r="Q79" s="2" t="s">
        <v>66</v>
      </c>
      <c r="R79" s="28" t="s">
        <v>287</v>
      </c>
      <c r="S79" s="29" t="s">
        <v>288</v>
      </c>
      <c r="T79" s="82"/>
      <c r="U79" s="82"/>
      <c r="V79" s="82" t="s">
        <v>72</v>
      </c>
      <c r="W79" s="89" t="s">
        <v>6</v>
      </c>
      <c r="X79" s="30"/>
      <c r="Y79" s="30"/>
      <c r="Z79" s="30"/>
      <c r="AA79" s="30"/>
      <c r="AB79" s="30"/>
      <c r="AC79" s="30"/>
      <c r="AD79" s="30"/>
      <c r="AE79" s="30"/>
      <c r="AF79" s="30"/>
      <c r="AG79" s="30"/>
      <c r="AH79" s="30"/>
      <c r="AI79" s="30"/>
      <c r="AJ79" s="30"/>
      <c r="AK79" s="30"/>
      <c r="AL79" s="27">
        <v>44109</v>
      </c>
      <c r="AM79" s="112"/>
    </row>
    <row r="80" spans="1:39" s="31" customFormat="1" x14ac:dyDescent="0.25">
      <c r="A80" s="26"/>
      <c r="B80" s="26"/>
      <c r="C80" s="26">
        <v>49061</v>
      </c>
      <c r="D80" s="26">
        <v>38399.660000000003</v>
      </c>
      <c r="E80" s="26"/>
      <c r="F80" s="26"/>
      <c r="G80" s="26">
        <v>1946</v>
      </c>
      <c r="H80" s="26">
        <v>5775</v>
      </c>
      <c r="I80" s="26"/>
      <c r="J80" s="26">
        <v>26978.57</v>
      </c>
      <c r="K80" s="26">
        <f t="shared" si="2"/>
        <v>34699.57</v>
      </c>
      <c r="L80" s="102">
        <f t="shared" si="3"/>
        <v>122160.23000000001</v>
      </c>
      <c r="M80" s="26" t="s">
        <v>289</v>
      </c>
      <c r="N80" s="99">
        <v>44105</v>
      </c>
      <c r="O80" s="26"/>
      <c r="P80" s="26"/>
      <c r="Q80" s="2" t="s">
        <v>66</v>
      </c>
      <c r="R80" s="28" t="s">
        <v>287</v>
      </c>
      <c r="S80" s="29" t="s">
        <v>290</v>
      </c>
      <c r="T80" s="82"/>
      <c r="U80" s="82"/>
      <c r="V80" s="82" t="s">
        <v>291</v>
      </c>
      <c r="W80" s="89" t="s">
        <v>6</v>
      </c>
      <c r="X80" s="30"/>
      <c r="Y80" s="30"/>
      <c r="Z80" s="30"/>
      <c r="AA80" s="30"/>
      <c r="AB80" s="30"/>
      <c r="AC80" s="30"/>
      <c r="AD80" s="30"/>
      <c r="AE80" s="30"/>
      <c r="AF80" s="30"/>
      <c r="AG80" s="30"/>
      <c r="AH80" s="30"/>
      <c r="AI80" s="30"/>
      <c r="AJ80" s="30"/>
      <c r="AK80" s="30"/>
      <c r="AL80" s="27">
        <v>44109</v>
      </c>
      <c r="AM80" s="112"/>
    </row>
    <row r="81" spans="1:39" s="31" customFormat="1" x14ac:dyDescent="0.25">
      <c r="A81" s="26"/>
      <c r="B81" s="26"/>
      <c r="C81" s="26">
        <v>119626</v>
      </c>
      <c r="D81" s="26">
        <v>23639.56</v>
      </c>
      <c r="E81" s="26"/>
      <c r="F81" s="26"/>
      <c r="G81" s="26">
        <v>1217.79</v>
      </c>
      <c r="H81" s="26">
        <v>2475</v>
      </c>
      <c r="I81" s="26"/>
      <c r="J81" s="26">
        <v>14771</v>
      </c>
      <c r="K81" s="26">
        <f t="shared" si="2"/>
        <v>18463.79</v>
      </c>
      <c r="L81" s="102">
        <f t="shared" si="3"/>
        <v>161729.35</v>
      </c>
      <c r="M81" s="26" t="s">
        <v>292</v>
      </c>
      <c r="N81" s="99">
        <v>44095</v>
      </c>
      <c r="O81" s="26"/>
      <c r="P81" s="26"/>
      <c r="Q81" s="2" t="s">
        <v>66</v>
      </c>
      <c r="R81" s="28" t="s">
        <v>287</v>
      </c>
      <c r="S81" s="29" t="s">
        <v>279</v>
      </c>
      <c r="T81" s="82"/>
      <c r="U81" s="82"/>
      <c r="V81" s="82" t="s">
        <v>72</v>
      </c>
      <c r="W81" s="89" t="s">
        <v>6</v>
      </c>
      <c r="X81" s="30"/>
      <c r="Y81" s="30"/>
      <c r="Z81" s="30"/>
      <c r="AA81" s="30"/>
      <c r="AB81" s="30"/>
      <c r="AC81" s="30"/>
      <c r="AD81" s="30"/>
      <c r="AE81" s="30"/>
      <c r="AF81" s="30"/>
      <c r="AG81" s="30"/>
      <c r="AH81" s="30"/>
      <c r="AI81" s="30"/>
      <c r="AJ81" s="30"/>
      <c r="AK81" s="30"/>
      <c r="AL81" s="27">
        <v>44112</v>
      </c>
      <c r="AM81" s="112"/>
    </row>
    <row r="82" spans="1:39" s="31" customFormat="1" x14ac:dyDescent="0.25">
      <c r="A82" s="26"/>
      <c r="B82" s="26"/>
      <c r="C82" s="26">
        <v>47072</v>
      </c>
      <c r="D82" s="26">
        <v>8861.4599999999991</v>
      </c>
      <c r="E82" s="26"/>
      <c r="F82" s="26"/>
      <c r="G82" s="26">
        <v>480.48</v>
      </c>
      <c r="H82" s="26">
        <v>5775</v>
      </c>
      <c r="I82" s="26"/>
      <c r="J82" s="26">
        <v>6559.89</v>
      </c>
      <c r="K82" s="26">
        <f t="shared" si="2"/>
        <v>12815.369999999999</v>
      </c>
      <c r="L82" s="102">
        <f t="shared" si="3"/>
        <v>68748.83</v>
      </c>
      <c r="M82" s="26" t="s">
        <v>293</v>
      </c>
      <c r="N82" s="99">
        <v>44110</v>
      </c>
      <c r="O82" s="26"/>
      <c r="P82" s="26"/>
      <c r="Q82" s="2" t="s">
        <v>66</v>
      </c>
      <c r="R82" s="28" t="s">
        <v>294</v>
      </c>
      <c r="S82" s="29" t="s">
        <v>295</v>
      </c>
      <c r="T82" s="83">
        <v>44100</v>
      </c>
      <c r="U82" s="83">
        <v>44107</v>
      </c>
      <c r="V82" s="82" t="s">
        <v>64</v>
      </c>
      <c r="W82" s="89" t="s">
        <v>20</v>
      </c>
      <c r="X82" s="30"/>
      <c r="Y82" s="30"/>
      <c r="Z82" s="30"/>
      <c r="AA82" s="30"/>
      <c r="AB82" s="30"/>
      <c r="AC82" s="30"/>
      <c r="AD82" s="30"/>
      <c r="AE82" s="30"/>
      <c r="AF82" s="30"/>
      <c r="AG82" s="30"/>
      <c r="AH82" s="30"/>
      <c r="AI82" s="30"/>
      <c r="AJ82" s="30"/>
      <c r="AK82" s="17">
        <v>1</v>
      </c>
      <c r="AL82" s="27">
        <v>44112</v>
      </c>
      <c r="AM82" s="112"/>
    </row>
    <row r="83" spans="1:39" s="31" customFormat="1" x14ac:dyDescent="0.25">
      <c r="A83" s="26"/>
      <c r="B83" s="26"/>
      <c r="C83" s="26">
        <v>23157.74</v>
      </c>
      <c r="D83" s="26">
        <v>5611</v>
      </c>
      <c r="E83" s="26"/>
      <c r="F83" s="26"/>
      <c r="G83" s="26">
        <v>918</v>
      </c>
      <c r="H83" s="26">
        <v>1513</v>
      </c>
      <c r="I83" s="26"/>
      <c r="J83" s="26">
        <v>20256</v>
      </c>
      <c r="K83" s="26">
        <f t="shared" si="2"/>
        <v>22687</v>
      </c>
      <c r="L83" s="102">
        <f t="shared" si="3"/>
        <v>51455.740000000005</v>
      </c>
      <c r="M83" s="26" t="s">
        <v>296</v>
      </c>
      <c r="N83" s="99">
        <v>44110</v>
      </c>
      <c r="O83" s="26"/>
      <c r="P83" s="26"/>
      <c r="Q83" s="2" t="s">
        <v>66</v>
      </c>
      <c r="R83" s="28" t="s">
        <v>287</v>
      </c>
      <c r="S83" s="29" t="s">
        <v>297</v>
      </c>
      <c r="T83" s="82"/>
      <c r="U83" s="82"/>
      <c r="V83" s="82" t="s">
        <v>147</v>
      </c>
      <c r="W83" s="89" t="s">
        <v>6</v>
      </c>
      <c r="X83" s="30"/>
      <c r="Y83" s="30"/>
      <c r="Z83" s="30"/>
      <c r="AA83" s="30"/>
      <c r="AB83" s="30"/>
      <c r="AC83" s="30"/>
      <c r="AD83" s="30"/>
      <c r="AE83" s="30"/>
      <c r="AF83" s="30"/>
      <c r="AG83" s="30"/>
      <c r="AH83" s="30"/>
      <c r="AI83" s="30"/>
      <c r="AJ83" s="30"/>
      <c r="AK83" s="30"/>
      <c r="AL83" s="27">
        <v>44112</v>
      </c>
      <c r="AM83" s="112"/>
    </row>
    <row r="84" spans="1:39" s="31" customFormat="1" ht="30" x14ac:dyDescent="0.25">
      <c r="A84" s="26"/>
      <c r="B84" s="26"/>
      <c r="C84" s="26">
        <v>272911</v>
      </c>
      <c r="D84" s="26">
        <v>240508</v>
      </c>
      <c r="E84" s="26"/>
      <c r="F84" s="26">
        <v>252</v>
      </c>
      <c r="G84" s="26">
        <v>36622</v>
      </c>
      <c r="H84" s="26">
        <v>81363</v>
      </c>
      <c r="I84" s="26"/>
      <c r="J84" s="26">
        <v>87013</v>
      </c>
      <c r="K84" s="26">
        <f t="shared" si="2"/>
        <v>205250</v>
      </c>
      <c r="L84" s="102">
        <f t="shared" si="3"/>
        <v>718669</v>
      </c>
      <c r="M84" s="26" t="s">
        <v>298</v>
      </c>
      <c r="N84" s="99">
        <v>44109</v>
      </c>
      <c r="O84" s="26"/>
      <c r="P84" s="26"/>
      <c r="Q84" s="2" t="s">
        <v>66</v>
      </c>
      <c r="R84" s="33" t="s">
        <v>299</v>
      </c>
      <c r="S84" s="29" t="s">
        <v>300</v>
      </c>
      <c r="T84" s="82"/>
      <c r="U84" s="82"/>
      <c r="V84" s="82" t="s">
        <v>301</v>
      </c>
      <c r="W84" s="89" t="s">
        <v>6</v>
      </c>
      <c r="X84" s="30"/>
      <c r="Y84" s="30"/>
      <c r="Z84" s="30"/>
      <c r="AA84" s="30"/>
      <c r="AB84" s="30"/>
      <c r="AC84" s="30"/>
      <c r="AD84" s="30"/>
      <c r="AE84" s="30"/>
      <c r="AF84" s="30"/>
      <c r="AG84" s="30"/>
      <c r="AH84" s="30"/>
      <c r="AI84" s="30"/>
      <c r="AJ84" s="30"/>
      <c r="AK84" s="30"/>
      <c r="AL84" s="32">
        <v>44113</v>
      </c>
      <c r="AM84" s="112"/>
    </row>
    <row r="85" spans="1:39" s="31" customFormat="1" ht="45" x14ac:dyDescent="0.25">
      <c r="A85" s="26"/>
      <c r="B85" s="26"/>
      <c r="C85" s="26"/>
      <c r="D85" s="26"/>
      <c r="E85" s="26"/>
      <c r="F85" s="26"/>
      <c r="G85" s="26"/>
      <c r="H85" s="26"/>
      <c r="I85" s="26"/>
      <c r="J85" s="26"/>
      <c r="K85" s="26">
        <f t="shared" si="2"/>
        <v>0</v>
      </c>
      <c r="L85" s="102">
        <v>4218953</v>
      </c>
      <c r="M85" s="34" t="s">
        <v>302</v>
      </c>
      <c r="N85" s="99">
        <v>42787</v>
      </c>
      <c r="O85" s="26"/>
      <c r="P85" s="26"/>
      <c r="Q85" s="2" t="s">
        <v>66</v>
      </c>
      <c r="R85" s="33" t="s">
        <v>303</v>
      </c>
      <c r="S85" s="29" t="s">
        <v>304</v>
      </c>
      <c r="T85" s="82"/>
      <c r="U85" s="82"/>
      <c r="V85" s="82"/>
      <c r="W85" s="89"/>
      <c r="X85" s="30"/>
      <c r="Y85" s="30"/>
      <c r="Z85" s="30"/>
      <c r="AA85" s="30"/>
      <c r="AB85" s="30"/>
      <c r="AC85" s="30"/>
      <c r="AD85" s="30"/>
      <c r="AE85" s="30"/>
      <c r="AF85" s="30"/>
      <c r="AG85" s="30"/>
      <c r="AH85" s="30"/>
      <c r="AI85" s="30"/>
      <c r="AJ85" s="30"/>
      <c r="AK85" s="30"/>
      <c r="AL85" s="30"/>
      <c r="AM85" s="112"/>
    </row>
    <row r="86" spans="1:39" s="31" customFormat="1" x14ac:dyDescent="0.25">
      <c r="A86" s="26"/>
      <c r="B86" s="26"/>
      <c r="C86" s="26">
        <v>87922</v>
      </c>
      <c r="D86" s="26">
        <v>55818.2</v>
      </c>
      <c r="E86" s="26"/>
      <c r="F86" s="26">
        <v>1606.62</v>
      </c>
      <c r="G86" s="26"/>
      <c r="H86" s="26">
        <v>1587.5</v>
      </c>
      <c r="I86" s="26"/>
      <c r="J86" s="26">
        <v>10833.77</v>
      </c>
      <c r="K86" s="26">
        <f t="shared" si="2"/>
        <v>14027.89</v>
      </c>
      <c r="L86" s="102">
        <f t="shared" ref="L86:L87" si="4">SUBTOTAL(9,C86:J86)</f>
        <v>157768.09</v>
      </c>
      <c r="M86" s="26" t="s">
        <v>305</v>
      </c>
      <c r="N86" s="99">
        <v>44123</v>
      </c>
      <c r="O86" s="26"/>
      <c r="P86" s="26"/>
      <c r="Q86" s="2" t="s">
        <v>66</v>
      </c>
      <c r="R86" s="28" t="s">
        <v>145</v>
      </c>
      <c r="S86" s="29" t="s">
        <v>306</v>
      </c>
      <c r="T86" s="83"/>
      <c r="U86" s="83"/>
      <c r="V86" s="82"/>
      <c r="W86" s="89" t="s">
        <v>6</v>
      </c>
      <c r="X86" s="30"/>
      <c r="Y86" s="30"/>
      <c r="Z86" s="30"/>
      <c r="AA86" s="30"/>
      <c r="AB86" s="30"/>
      <c r="AC86" s="30"/>
      <c r="AD86" s="30"/>
      <c r="AE86" s="30"/>
      <c r="AF86" s="30"/>
      <c r="AG86" s="30"/>
      <c r="AH86" s="30"/>
      <c r="AI86" s="30"/>
      <c r="AJ86" s="30"/>
      <c r="AK86" s="30"/>
      <c r="AL86" s="32">
        <v>44128</v>
      </c>
      <c r="AM86" s="112"/>
    </row>
    <row r="87" spans="1:39" s="31" customFormat="1" x14ac:dyDescent="0.25">
      <c r="A87" s="26"/>
      <c r="B87" s="26"/>
      <c r="C87" s="26">
        <v>67449.3</v>
      </c>
      <c r="D87" s="26">
        <v>21873</v>
      </c>
      <c r="E87" s="26"/>
      <c r="F87" s="26">
        <v>963</v>
      </c>
      <c r="G87" s="26">
        <v>3772</v>
      </c>
      <c r="H87" s="26">
        <v>7100</v>
      </c>
      <c r="I87" s="26"/>
      <c r="J87" s="26">
        <v>6437</v>
      </c>
      <c r="K87" s="26">
        <f t="shared" si="2"/>
        <v>18272</v>
      </c>
      <c r="L87" s="102">
        <f t="shared" si="4"/>
        <v>107594.3</v>
      </c>
      <c r="M87" s="26" t="s">
        <v>307</v>
      </c>
      <c r="N87" s="99">
        <v>44120</v>
      </c>
      <c r="O87" s="26"/>
      <c r="P87" s="26"/>
      <c r="Q87" s="2" t="s">
        <v>66</v>
      </c>
      <c r="R87" s="28" t="s">
        <v>308</v>
      </c>
      <c r="S87" s="29" t="s">
        <v>309</v>
      </c>
      <c r="T87" s="83"/>
      <c r="U87" s="83"/>
      <c r="V87" s="82" t="s">
        <v>243</v>
      </c>
      <c r="W87" s="89" t="s">
        <v>6</v>
      </c>
      <c r="X87" s="30"/>
      <c r="Y87" s="30"/>
      <c r="Z87" s="30"/>
      <c r="AA87" s="30"/>
      <c r="AB87" s="30"/>
      <c r="AC87" s="30"/>
      <c r="AD87" s="30"/>
      <c r="AE87" s="30"/>
      <c r="AF87" s="30"/>
      <c r="AG87" s="30"/>
      <c r="AH87" s="30"/>
      <c r="AI87" s="30"/>
      <c r="AJ87" s="30"/>
      <c r="AK87" s="30"/>
      <c r="AL87" s="30"/>
      <c r="AM87" s="112"/>
    </row>
    <row r="88" spans="1:39" s="31" customFormat="1" ht="30" x14ac:dyDescent="0.25">
      <c r="A88" s="26"/>
      <c r="B88" s="26"/>
      <c r="C88" s="26">
        <v>46043</v>
      </c>
      <c r="D88" s="26">
        <v>21873</v>
      </c>
      <c r="E88" s="26">
        <v>963</v>
      </c>
      <c r="F88" s="26">
        <v>563</v>
      </c>
      <c r="G88" s="26">
        <v>3734</v>
      </c>
      <c r="H88" s="26">
        <v>6580</v>
      </c>
      <c r="I88" s="26"/>
      <c r="J88" s="26">
        <v>3750</v>
      </c>
      <c r="K88" s="26">
        <f t="shared" si="2"/>
        <v>15590</v>
      </c>
      <c r="L88" s="102">
        <f t="shared" si="3"/>
        <v>83506</v>
      </c>
      <c r="M88" s="26" t="s">
        <v>310</v>
      </c>
      <c r="N88" s="99">
        <v>44119</v>
      </c>
      <c r="O88" s="26"/>
      <c r="P88" s="26"/>
      <c r="Q88" s="2" t="s">
        <v>66</v>
      </c>
      <c r="R88" s="33" t="s">
        <v>211</v>
      </c>
      <c r="S88" s="29" t="s">
        <v>311</v>
      </c>
      <c r="T88" s="82"/>
      <c r="U88" s="82"/>
      <c r="V88" s="82"/>
      <c r="W88" s="89" t="s">
        <v>6</v>
      </c>
      <c r="X88" s="30"/>
      <c r="Y88" s="30"/>
      <c r="Z88" s="30"/>
      <c r="AA88" s="30"/>
      <c r="AB88" s="30"/>
      <c r="AC88" s="30"/>
      <c r="AD88" s="30"/>
      <c r="AE88" s="30"/>
      <c r="AF88" s="30"/>
      <c r="AG88" s="30"/>
      <c r="AH88" s="30"/>
      <c r="AI88" s="30"/>
      <c r="AJ88" s="30"/>
      <c r="AK88" s="30"/>
      <c r="AL88" s="30"/>
      <c r="AM88" s="112"/>
    </row>
    <row r="89" spans="1:39" s="31" customFormat="1" x14ac:dyDescent="0.25">
      <c r="A89" s="26"/>
      <c r="B89" s="26"/>
      <c r="C89" s="26">
        <v>36143</v>
      </c>
      <c r="D89" s="26">
        <v>35445.839999999997</v>
      </c>
      <c r="E89" s="26"/>
      <c r="F89" s="26">
        <v>1800.44</v>
      </c>
      <c r="G89" s="26"/>
      <c r="H89" s="26">
        <v>13137.5</v>
      </c>
      <c r="I89" s="26"/>
      <c r="J89" s="26">
        <v>26532.79</v>
      </c>
      <c r="K89" s="26">
        <f t="shared" si="2"/>
        <v>41470.730000000003</v>
      </c>
      <c r="L89" s="102">
        <f t="shared" si="3"/>
        <v>113059.57</v>
      </c>
      <c r="M89" s="26" t="s">
        <v>312</v>
      </c>
      <c r="N89" s="99">
        <v>44124</v>
      </c>
      <c r="O89" s="26"/>
      <c r="P89" s="26"/>
      <c r="Q89" s="2" t="s">
        <v>66</v>
      </c>
      <c r="R89" s="33" t="s">
        <v>162</v>
      </c>
      <c r="S89" s="29" t="s">
        <v>313</v>
      </c>
      <c r="T89" s="82"/>
      <c r="U89" s="82"/>
      <c r="V89" s="82"/>
      <c r="W89" s="89" t="s">
        <v>6</v>
      </c>
      <c r="X89" s="30"/>
      <c r="Y89" s="30"/>
      <c r="Z89" s="30"/>
      <c r="AA89" s="30"/>
      <c r="AB89" s="30"/>
      <c r="AC89" s="30"/>
      <c r="AD89" s="30"/>
      <c r="AE89" s="30"/>
      <c r="AF89" s="30"/>
      <c r="AG89" s="30"/>
      <c r="AH89" s="30"/>
      <c r="AI89" s="30"/>
      <c r="AJ89" s="30"/>
      <c r="AK89" s="30"/>
      <c r="AL89" s="32">
        <v>44139</v>
      </c>
      <c r="AM89" s="112"/>
    </row>
    <row r="90" spans="1:39" s="31" customFormat="1" x14ac:dyDescent="0.25">
      <c r="A90" s="26"/>
      <c r="B90" s="26"/>
      <c r="C90" s="26">
        <v>37010</v>
      </c>
      <c r="D90" s="26">
        <v>4826.7299999999996</v>
      </c>
      <c r="E90" s="26"/>
      <c r="F90" s="26">
        <v>277.58999999999997</v>
      </c>
      <c r="G90" s="26"/>
      <c r="H90" s="26">
        <v>1587.5</v>
      </c>
      <c r="I90" s="26"/>
      <c r="J90" s="26">
        <v>4724.33</v>
      </c>
      <c r="K90" s="26">
        <f t="shared" si="2"/>
        <v>6589.42</v>
      </c>
      <c r="L90" s="102">
        <f t="shared" si="3"/>
        <v>48426.149999999994</v>
      </c>
      <c r="M90" s="26" t="s">
        <v>314</v>
      </c>
      <c r="N90" s="99">
        <v>44124</v>
      </c>
      <c r="O90" s="26"/>
      <c r="P90" s="26"/>
      <c r="Q90" s="2" t="s">
        <v>66</v>
      </c>
      <c r="R90" s="33" t="s">
        <v>162</v>
      </c>
      <c r="S90" s="29" t="s">
        <v>315</v>
      </c>
      <c r="T90" s="82"/>
      <c r="U90" s="82"/>
      <c r="V90" s="82"/>
      <c r="W90" s="89" t="s">
        <v>6</v>
      </c>
      <c r="X90" s="30"/>
      <c r="Y90" s="30"/>
      <c r="Z90" s="30"/>
      <c r="AA90" s="30"/>
      <c r="AB90" s="30"/>
      <c r="AC90" s="30"/>
      <c r="AD90" s="30"/>
      <c r="AE90" s="30"/>
      <c r="AF90" s="30"/>
      <c r="AG90" s="30"/>
      <c r="AH90" s="30"/>
      <c r="AI90" s="30"/>
      <c r="AJ90" s="30"/>
      <c r="AK90" s="30"/>
      <c r="AL90" s="32">
        <v>44139</v>
      </c>
      <c r="AM90" s="112"/>
    </row>
    <row r="91" spans="1:39" s="31" customFormat="1" x14ac:dyDescent="0.25">
      <c r="A91" s="26"/>
      <c r="B91" s="26"/>
      <c r="C91" s="26">
        <v>18802.25</v>
      </c>
      <c r="D91" s="26">
        <v>4826.7299999999996</v>
      </c>
      <c r="E91" s="26"/>
      <c r="F91" s="26"/>
      <c r="G91" s="26">
        <v>277.58999999999997</v>
      </c>
      <c r="H91" s="26">
        <v>1587.5</v>
      </c>
      <c r="I91" s="26"/>
      <c r="J91" s="26">
        <v>2539.4</v>
      </c>
      <c r="K91" s="26">
        <f t="shared" si="2"/>
        <v>4404.49</v>
      </c>
      <c r="L91" s="102">
        <f t="shared" si="3"/>
        <v>28033.47</v>
      </c>
      <c r="M91" s="26" t="s">
        <v>316</v>
      </c>
      <c r="N91" s="99">
        <v>44134</v>
      </c>
      <c r="O91" s="26"/>
      <c r="P91" s="26"/>
      <c r="Q91" s="2" t="s">
        <v>66</v>
      </c>
      <c r="R91" s="33" t="s">
        <v>162</v>
      </c>
      <c r="S91" s="29" t="s">
        <v>317</v>
      </c>
      <c r="T91" s="82"/>
      <c r="U91" s="82"/>
      <c r="V91" s="82"/>
      <c r="W91" s="89" t="s">
        <v>6</v>
      </c>
      <c r="X91" s="30"/>
      <c r="Y91" s="30"/>
      <c r="Z91" s="30"/>
      <c r="AA91" s="30"/>
      <c r="AB91" s="30"/>
      <c r="AC91" s="30"/>
      <c r="AD91" s="30"/>
      <c r="AE91" s="30"/>
      <c r="AF91" s="30"/>
      <c r="AG91" s="30"/>
      <c r="AH91" s="30"/>
      <c r="AI91" s="30"/>
      <c r="AJ91" s="30"/>
      <c r="AK91" s="30"/>
      <c r="AL91" s="32">
        <v>44139</v>
      </c>
      <c r="AM91" s="112"/>
    </row>
    <row r="92" spans="1:39" s="31" customFormat="1" ht="30" x14ac:dyDescent="0.25">
      <c r="A92" s="26"/>
      <c r="B92" s="26"/>
      <c r="C92" s="26">
        <v>393508</v>
      </c>
      <c r="D92" s="26">
        <v>253477</v>
      </c>
      <c r="E92" s="26"/>
      <c r="F92" s="26">
        <v>252</v>
      </c>
      <c r="G92" s="26">
        <v>38827</v>
      </c>
      <c r="H92" s="26">
        <v>63513</v>
      </c>
      <c r="I92" s="26"/>
      <c r="J92" s="26">
        <v>92056</v>
      </c>
      <c r="K92" s="26">
        <f t="shared" si="2"/>
        <v>194648</v>
      </c>
      <c r="L92" s="102">
        <f t="shared" si="3"/>
        <v>841633</v>
      </c>
      <c r="M92" s="26" t="s">
        <v>318</v>
      </c>
      <c r="N92" s="99">
        <v>44153</v>
      </c>
      <c r="O92" s="26"/>
      <c r="P92" s="26"/>
      <c r="Q92" s="2" t="s">
        <v>66</v>
      </c>
      <c r="R92" s="33" t="s">
        <v>319</v>
      </c>
      <c r="S92" s="29" t="s">
        <v>320</v>
      </c>
      <c r="T92" s="82"/>
      <c r="U92" s="82"/>
      <c r="V92" s="82"/>
      <c r="W92" s="89" t="s">
        <v>6</v>
      </c>
      <c r="X92" s="30"/>
      <c r="Y92" s="30"/>
      <c r="Z92" s="30"/>
      <c r="AA92" s="30"/>
      <c r="AB92" s="30"/>
      <c r="AC92" s="30"/>
      <c r="AD92" s="30"/>
      <c r="AE92" s="30"/>
      <c r="AF92" s="30"/>
      <c r="AG92" s="30"/>
      <c r="AH92" s="30"/>
      <c r="AI92" s="30"/>
      <c r="AJ92" s="30"/>
      <c r="AK92" s="30"/>
      <c r="AL92" s="32">
        <v>44158</v>
      </c>
      <c r="AM92" s="112"/>
    </row>
    <row r="93" spans="1:39" s="13" customFormat="1" x14ac:dyDescent="0.25">
      <c r="A93" s="35"/>
      <c r="B93" s="35"/>
      <c r="C93" s="100"/>
      <c r="D93" s="35"/>
      <c r="E93" s="35"/>
      <c r="F93" s="35"/>
      <c r="G93" s="35"/>
      <c r="H93" s="35"/>
      <c r="I93" s="35"/>
      <c r="J93" s="35"/>
      <c r="K93" s="100"/>
      <c r="L93" s="104"/>
      <c r="M93" s="35"/>
      <c r="N93" s="101"/>
      <c r="O93" s="35"/>
      <c r="P93" s="101"/>
      <c r="Q93" s="37"/>
      <c r="R93" s="38"/>
      <c r="S93" s="91"/>
      <c r="T93" s="84"/>
      <c r="U93" s="85"/>
      <c r="V93" s="85"/>
      <c r="W93" s="86"/>
      <c r="X93" s="38"/>
      <c r="Y93" s="38"/>
      <c r="Z93" s="38"/>
      <c r="AA93" s="38"/>
      <c r="AB93" s="38"/>
      <c r="AC93" s="38"/>
      <c r="AD93" s="38"/>
      <c r="AE93" s="38"/>
      <c r="AF93" s="38"/>
      <c r="AG93" s="38"/>
      <c r="AH93" s="38"/>
      <c r="AI93" s="38"/>
      <c r="AJ93" s="38"/>
      <c r="AK93" s="39"/>
      <c r="AL93" s="40"/>
      <c r="AM93" s="113"/>
    </row>
    <row r="94" spans="1:39" s="13" customFormat="1" x14ac:dyDescent="0.25">
      <c r="A94" s="1"/>
      <c r="B94" s="1"/>
      <c r="C94" s="26">
        <v>64448.480000000003</v>
      </c>
      <c r="D94" s="26">
        <v>11223</v>
      </c>
      <c r="E94" s="1"/>
      <c r="F94" s="1"/>
      <c r="G94" s="26">
        <v>1837</v>
      </c>
      <c r="H94" s="26">
        <v>3943</v>
      </c>
      <c r="I94" s="1"/>
      <c r="J94" s="26">
        <v>20377</v>
      </c>
      <c r="K94" s="26">
        <f t="shared" si="2"/>
        <v>26157</v>
      </c>
      <c r="L94" s="102">
        <f t="shared" si="3"/>
        <v>101828.48000000001</v>
      </c>
      <c r="M94" s="1" t="s">
        <v>321</v>
      </c>
      <c r="N94" s="96" t="s">
        <v>322</v>
      </c>
      <c r="O94" s="1"/>
      <c r="P94" s="96"/>
      <c r="Q94" s="22" t="s">
        <v>66</v>
      </c>
      <c r="R94" s="21" t="s">
        <v>323</v>
      </c>
      <c r="S94" s="90" t="s">
        <v>324</v>
      </c>
      <c r="T94" s="76"/>
      <c r="U94" s="78"/>
      <c r="V94" s="78"/>
      <c r="W94" s="89" t="s">
        <v>6</v>
      </c>
      <c r="X94" s="8"/>
      <c r="Y94" s="8"/>
      <c r="Z94" s="8"/>
      <c r="AA94" s="8"/>
      <c r="AB94" s="8"/>
      <c r="AC94" s="8"/>
      <c r="AD94" s="8"/>
      <c r="AE94" s="8"/>
      <c r="AF94" s="8"/>
      <c r="AG94" s="8"/>
      <c r="AH94" s="8"/>
      <c r="AI94" s="8"/>
      <c r="AJ94" s="8"/>
      <c r="AK94" s="17"/>
      <c r="AL94" s="11">
        <v>44160</v>
      </c>
      <c r="AM94" s="110"/>
    </row>
    <row r="95" spans="1:39" s="13" customFormat="1" x14ac:dyDescent="0.25">
      <c r="A95" s="1"/>
      <c r="B95" s="1"/>
      <c r="C95" s="26">
        <v>40623.74</v>
      </c>
      <c r="D95" s="26">
        <v>25251</v>
      </c>
      <c r="E95" s="1"/>
      <c r="F95" s="1"/>
      <c r="G95" s="26">
        <v>4133</v>
      </c>
      <c r="H95" s="26">
        <v>3209</v>
      </c>
      <c r="I95" s="1"/>
      <c r="J95" s="26">
        <v>20340</v>
      </c>
      <c r="K95" s="26">
        <f t="shared" si="2"/>
        <v>27682</v>
      </c>
      <c r="L95" s="102">
        <f t="shared" si="3"/>
        <v>93556.739999999991</v>
      </c>
      <c r="M95" s="1" t="s">
        <v>325</v>
      </c>
      <c r="N95" s="96">
        <v>44131</v>
      </c>
      <c r="O95" s="1"/>
      <c r="P95" s="96"/>
      <c r="Q95" s="22" t="s">
        <v>62</v>
      </c>
      <c r="R95" s="21" t="s">
        <v>326</v>
      </c>
      <c r="S95" s="90" t="s">
        <v>327</v>
      </c>
      <c r="T95" s="76"/>
      <c r="U95" s="78"/>
      <c r="V95" s="78"/>
      <c r="W95" s="89" t="s">
        <v>6</v>
      </c>
      <c r="X95" s="8"/>
      <c r="Y95" s="8"/>
      <c r="Z95" s="8"/>
      <c r="AA95" s="8"/>
      <c r="AB95" s="8"/>
      <c r="AC95" s="8"/>
      <c r="AD95" s="8"/>
      <c r="AE95" s="8"/>
      <c r="AF95" s="8"/>
      <c r="AG95" s="8"/>
      <c r="AH95" s="8"/>
      <c r="AI95" s="8"/>
      <c r="AJ95" s="8"/>
      <c r="AK95" s="17"/>
      <c r="AL95" s="11">
        <v>44160</v>
      </c>
      <c r="AM95" s="110"/>
    </row>
    <row r="96" spans="1:39" s="13" customFormat="1" x14ac:dyDescent="0.25">
      <c r="A96" s="1"/>
      <c r="B96" s="1"/>
      <c r="C96" s="26">
        <v>48190.74</v>
      </c>
      <c r="D96" s="26">
        <v>44890</v>
      </c>
      <c r="E96" s="1"/>
      <c r="F96" s="1"/>
      <c r="G96" s="26">
        <v>7347</v>
      </c>
      <c r="H96" s="26">
        <v>10909</v>
      </c>
      <c r="I96" s="1"/>
      <c r="J96" s="26">
        <v>56770</v>
      </c>
      <c r="K96" s="26">
        <f t="shared" si="2"/>
        <v>75026</v>
      </c>
      <c r="L96" s="102">
        <f t="shared" si="3"/>
        <v>168106.74</v>
      </c>
      <c r="M96" s="1" t="s">
        <v>328</v>
      </c>
      <c r="N96" s="96">
        <v>44139</v>
      </c>
      <c r="O96" s="1"/>
      <c r="P96" s="96"/>
      <c r="Q96" s="22" t="s">
        <v>62</v>
      </c>
      <c r="R96" s="21" t="s">
        <v>326</v>
      </c>
      <c r="S96" s="7" t="s">
        <v>329</v>
      </c>
      <c r="T96" s="76"/>
      <c r="U96" s="78"/>
      <c r="V96" s="78"/>
      <c r="W96" s="89"/>
      <c r="X96" s="8"/>
      <c r="Y96" s="8"/>
      <c r="Z96" s="8"/>
      <c r="AA96" s="8"/>
      <c r="AB96" s="8"/>
      <c r="AC96" s="8"/>
      <c r="AD96" s="8"/>
      <c r="AE96" s="8"/>
      <c r="AF96" s="8"/>
      <c r="AG96" s="8"/>
      <c r="AH96" s="8"/>
      <c r="AI96" s="8"/>
      <c r="AJ96" s="8"/>
      <c r="AK96" s="17"/>
      <c r="AL96" s="11"/>
      <c r="AM96" s="110"/>
    </row>
    <row r="97" spans="1:39" s="13" customFormat="1" ht="30" x14ac:dyDescent="0.25">
      <c r="A97" s="1"/>
      <c r="B97" s="1"/>
      <c r="C97" s="26">
        <v>201004</v>
      </c>
      <c r="D97" s="26">
        <v>92095</v>
      </c>
      <c r="E97" s="1"/>
      <c r="F97" s="1">
        <v>1407</v>
      </c>
      <c r="G97" s="26">
        <v>10114</v>
      </c>
      <c r="H97" s="26">
        <v>2120</v>
      </c>
      <c r="I97" s="1"/>
      <c r="J97" s="26">
        <v>13623</v>
      </c>
      <c r="K97" s="26">
        <f t="shared" si="2"/>
        <v>27264</v>
      </c>
      <c r="L97" s="102">
        <f t="shared" si="3"/>
        <v>320363</v>
      </c>
      <c r="M97" s="1" t="s">
        <v>330</v>
      </c>
      <c r="N97" s="96">
        <v>40481</v>
      </c>
      <c r="O97" s="1"/>
      <c r="P97" s="96"/>
      <c r="Q97" s="22" t="s">
        <v>66</v>
      </c>
      <c r="R97" s="6" t="s">
        <v>331</v>
      </c>
      <c r="S97" s="7" t="s">
        <v>332</v>
      </c>
      <c r="T97" s="76"/>
      <c r="U97" s="78"/>
      <c r="V97" s="78" t="s">
        <v>333</v>
      </c>
      <c r="W97" s="89" t="s">
        <v>6</v>
      </c>
      <c r="X97" s="8"/>
      <c r="Y97" s="8"/>
      <c r="Z97" s="8"/>
      <c r="AA97" s="8"/>
      <c r="AB97" s="8"/>
      <c r="AC97" s="8"/>
      <c r="AD97" s="8"/>
      <c r="AE97" s="8"/>
      <c r="AF97" s="8"/>
      <c r="AG97" s="8"/>
      <c r="AH97" s="8"/>
      <c r="AI97" s="8"/>
      <c r="AJ97" s="8"/>
      <c r="AK97" s="17"/>
      <c r="AL97" s="11">
        <v>44161</v>
      </c>
      <c r="AM97" s="110"/>
    </row>
    <row r="98" spans="1:39" s="42" customFormat="1" x14ac:dyDescent="0.25">
      <c r="A98" s="1"/>
      <c r="B98" s="1"/>
      <c r="C98" s="26">
        <v>59999</v>
      </c>
      <c r="D98" s="26">
        <v>34749</v>
      </c>
      <c r="E98" s="1"/>
      <c r="F98" s="1"/>
      <c r="G98" s="26">
        <v>4788</v>
      </c>
      <c r="H98" s="26">
        <v>3300</v>
      </c>
      <c r="I98" s="1"/>
      <c r="J98" s="26">
        <v>9489</v>
      </c>
      <c r="K98" s="26">
        <f t="shared" si="2"/>
        <v>17577</v>
      </c>
      <c r="L98" s="102">
        <f t="shared" si="3"/>
        <v>112325</v>
      </c>
      <c r="M98" s="1" t="s">
        <v>334</v>
      </c>
      <c r="N98" s="96">
        <v>44155</v>
      </c>
      <c r="O98" s="1"/>
      <c r="P98" s="96"/>
      <c r="Q98" s="41" t="s">
        <v>66</v>
      </c>
      <c r="R98" s="21" t="s">
        <v>335</v>
      </c>
      <c r="S98" s="90" t="s">
        <v>235</v>
      </c>
      <c r="T98" s="87" t="s">
        <v>73</v>
      </c>
      <c r="U98" s="78"/>
      <c r="V98" s="78"/>
      <c r="W98" s="89" t="s">
        <v>6</v>
      </c>
      <c r="X98" s="8"/>
      <c r="Y98" s="8"/>
      <c r="Z98" s="8"/>
      <c r="AA98" s="8"/>
      <c r="AB98" s="8"/>
      <c r="AC98" s="8"/>
      <c r="AD98" s="8"/>
      <c r="AE98" s="8"/>
      <c r="AF98" s="8"/>
      <c r="AG98" s="8"/>
      <c r="AH98" s="8"/>
      <c r="AI98" s="8"/>
      <c r="AJ98" s="8"/>
      <c r="AK98" s="17"/>
      <c r="AL98" s="11">
        <v>44160</v>
      </c>
      <c r="AM98" s="114"/>
    </row>
    <row r="99" spans="1:39" s="42" customFormat="1" ht="30" x14ac:dyDescent="0.25">
      <c r="A99" s="1"/>
      <c r="B99" s="1"/>
      <c r="C99" s="26">
        <v>191656.25</v>
      </c>
      <c r="D99" s="26">
        <v>76933</v>
      </c>
      <c r="E99" s="1"/>
      <c r="F99" s="1"/>
      <c r="G99" s="26">
        <v>14075</v>
      </c>
      <c r="H99" s="26">
        <v>12563</v>
      </c>
      <c r="I99" s="1"/>
      <c r="J99" s="26">
        <v>7635</v>
      </c>
      <c r="K99" s="26">
        <f t="shared" ref="K99:K103" si="5">SUM(E99:J99)</f>
        <v>34273</v>
      </c>
      <c r="L99" s="102">
        <f t="shared" ref="L99:L103" si="6">SUBTOTAL(9,C99:J99)</f>
        <v>302862.25</v>
      </c>
      <c r="M99" s="1" t="s">
        <v>336</v>
      </c>
      <c r="N99" s="96">
        <v>44134</v>
      </c>
      <c r="O99" s="1"/>
      <c r="P99" s="96"/>
      <c r="Q99" s="41" t="s">
        <v>66</v>
      </c>
      <c r="R99" s="6" t="s">
        <v>337</v>
      </c>
      <c r="S99" s="90" t="s">
        <v>338</v>
      </c>
      <c r="T99" s="87"/>
      <c r="U99" s="78"/>
      <c r="V99" s="78" t="s">
        <v>339</v>
      </c>
      <c r="W99" s="89" t="s">
        <v>6</v>
      </c>
      <c r="X99" s="8"/>
      <c r="Y99" s="8"/>
      <c r="Z99" s="8"/>
      <c r="AA99" s="8"/>
      <c r="AB99" s="8"/>
      <c r="AC99" s="8"/>
      <c r="AD99" s="8"/>
      <c r="AE99" s="8"/>
      <c r="AF99" s="8"/>
      <c r="AG99" s="8"/>
      <c r="AH99" s="8"/>
      <c r="AI99" s="8"/>
      <c r="AJ99" s="8"/>
      <c r="AK99" s="17"/>
      <c r="AL99" s="11">
        <v>44161</v>
      </c>
      <c r="AM99" s="114"/>
    </row>
    <row r="100" spans="1:39" s="42" customFormat="1" ht="30" x14ac:dyDescent="0.25">
      <c r="A100" s="1"/>
      <c r="B100" s="1"/>
      <c r="C100" s="26">
        <v>90514</v>
      </c>
      <c r="D100" s="26">
        <v>75731</v>
      </c>
      <c r="E100" s="1">
        <v>252</v>
      </c>
      <c r="F100" s="1" t="s">
        <v>73</v>
      </c>
      <c r="G100" s="26">
        <v>11331</v>
      </c>
      <c r="H100" s="26">
        <v>28238</v>
      </c>
      <c r="I100" s="1"/>
      <c r="J100" s="26">
        <v>42013</v>
      </c>
      <c r="K100" s="26">
        <f t="shared" si="5"/>
        <v>81834</v>
      </c>
      <c r="L100" s="102">
        <f t="shared" si="6"/>
        <v>248079</v>
      </c>
      <c r="M100" s="1" t="s">
        <v>340</v>
      </c>
      <c r="N100" s="96"/>
      <c r="O100" s="1"/>
      <c r="P100" s="96"/>
      <c r="Q100" s="22" t="s">
        <v>66</v>
      </c>
      <c r="R100" s="6" t="s">
        <v>83</v>
      </c>
      <c r="S100" s="7" t="s">
        <v>341</v>
      </c>
      <c r="T100" s="87"/>
      <c r="U100" s="78"/>
      <c r="V100" s="78" t="s">
        <v>119</v>
      </c>
      <c r="W100" s="89" t="s">
        <v>6</v>
      </c>
      <c r="X100" s="8"/>
      <c r="Y100" s="8"/>
      <c r="Z100" s="8"/>
      <c r="AA100" s="8"/>
      <c r="AB100" s="8"/>
      <c r="AC100" s="8"/>
      <c r="AD100" s="8"/>
      <c r="AE100" s="8"/>
      <c r="AF100" s="8"/>
      <c r="AG100" s="8"/>
      <c r="AH100" s="8"/>
      <c r="AI100" s="8"/>
      <c r="AJ100" s="8"/>
      <c r="AK100" s="17"/>
      <c r="AL100" s="11">
        <v>44161</v>
      </c>
      <c r="AM100" s="114"/>
    </row>
    <row r="101" spans="1:39" s="13" customFormat="1" x14ac:dyDescent="0.25">
      <c r="A101" s="1"/>
      <c r="B101" s="1"/>
      <c r="C101" s="26">
        <v>77171</v>
      </c>
      <c r="D101" s="26">
        <v>79615</v>
      </c>
      <c r="E101" s="1"/>
      <c r="F101" s="26">
        <v>252</v>
      </c>
      <c r="G101" s="26">
        <v>11896</v>
      </c>
      <c r="H101" s="26">
        <v>28363</v>
      </c>
      <c r="I101" s="1"/>
      <c r="J101" s="26">
        <v>13279</v>
      </c>
      <c r="K101" s="26">
        <f t="shared" si="5"/>
        <v>53790</v>
      </c>
      <c r="L101" s="102">
        <f t="shared" si="6"/>
        <v>210576</v>
      </c>
      <c r="M101" s="1" t="s">
        <v>342</v>
      </c>
      <c r="N101" s="96">
        <v>44144</v>
      </c>
      <c r="O101" s="1"/>
      <c r="P101" s="96"/>
      <c r="Q101" s="22" t="s">
        <v>66</v>
      </c>
      <c r="R101" s="21" t="s">
        <v>343</v>
      </c>
      <c r="S101" s="6"/>
      <c r="T101" s="76"/>
      <c r="U101" s="78"/>
      <c r="V101" s="78"/>
      <c r="W101" s="89" t="s">
        <v>6</v>
      </c>
      <c r="X101" s="8"/>
      <c r="Y101" s="8"/>
      <c r="Z101" s="8"/>
      <c r="AA101" s="8"/>
      <c r="AB101" s="8"/>
      <c r="AC101" s="8"/>
      <c r="AD101" s="8"/>
      <c r="AE101" s="8"/>
      <c r="AF101" s="8"/>
      <c r="AG101" s="8"/>
      <c r="AH101" s="8"/>
      <c r="AI101" s="8"/>
      <c r="AJ101" s="8"/>
      <c r="AK101" s="17"/>
      <c r="AL101" s="11">
        <v>44160</v>
      </c>
      <c r="AM101" s="110"/>
    </row>
    <row r="102" spans="1:39" s="13" customFormat="1" ht="30" x14ac:dyDescent="0.25">
      <c r="A102" s="1"/>
      <c r="B102" s="1"/>
      <c r="C102" s="26">
        <v>2772098.93</v>
      </c>
      <c r="D102" s="26">
        <v>238363</v>
      </c>
      <c r="E102" s="26">
        <v>10456</v>
      </c>
      <c r="F102" s="26">
        <v>6150</v>
      </c>
      <c r="G102" s="26">
        <v>36676</v>
      </c>
      <c r="H102" s="26">
        <v>87355</v>
      </c>
      <c r="I102" s="1"/>
      <c r="J102" s="26">
        <v>215989</v>
      </c>
      <c r="K102" s="26">
        <f t="shared" si="5"/>
        <v>356626</v>
      </c>
      <c r="L102" s="102">
        <f t="shared" si="6"/>
        <v>3367087.93</v>
      </c>
      <c r="M102" s="1" t="s">
        <v>344</v>
      </c>
      <c r="N102" s="96">
        <v>44144</v>
      </c>
      <c r="O102" s="1"/>
      <c r="P102" s="96"/>
      <c r="Q102" s="22" t="s">
        <v>214</v>
      </c>
      <c r="R102" s="6" t="s">
        <v>345</v>
      </c>
      <c r="S102" s="90" t="s">
        <v>346</v>
      </c>
      <c r="T102" s="76"/>
      <c r="U102" s="78"/>
      <c r="V102" s="78"/>
      <c r="W102" s="89" t="s">
        <v>6</v>
      </c>
      <c r="X102" s="8"/>
      <c r="Y102" s="8"/>
      <c r="Z102" s="8"/>
      <c r="AA102" s="8"/>
      <c r="AB102" s="8"/>
      <c r="AC102" s="8"/>
      <c r="AD102" s="8"/>
      <c r="AE102" s="8"/>
      <c r="AF102" s="8"/>
      <c r="AG102" s="8"/>
      <c r="AH102" s="8"/>
      <c r="AI102" s="8"/>
      <c r="AJ102" s="8"/>
      <c r="AK102" s="17"/>
      <c r="AL102" s="11">
        <v>44160</v>
      </c>
      <c r="AM102" s="110"/>
    </row>
    <row r="103" spans="1:39" s="13" customFormat="1" x14ac:dyDescent="0.25">
      <c r="A103" s="1"/>
      <c r="B103" s="1"/>
      <c r="C103" s="26">
        <v>27451</v>
      </c>
      <c r="D103" s="26">
        <v>16843</v>
      </c>
      <c r="E103" s="26"/>
      <c r="F103" s="26">
        <v>2358</v>
      </c>
      <c r="G103" s="26"/>
      <c r="H103" s="26">
        <v>2250</v>
      </c>
      <c r="I103" s="1"/>
      <c r="J103" s="26">
        <v>1427</v>
      </c>
      <c r="K103" s="26">
        <f t="shared" si="5"/>
        <v>6035</v>
      </c>
      <c r="L103" s="102">
        <f t="shared" si="6"/>
        <v>50329</v>
      </c>
      <c r="M103" s="1" t="s">
        <v>347</v>
      </c>
      <c r="N103" s="96">
        <v>44146</v>
      </c>
      <c r="O103" s="1"/>
      <c r="P103" s="96"/>
      <c r="Q103" s="22" t="s">
        <v>66</v>
      </c>
      <c r="R103" s="21" t="s">
        <v>348</v>
      </c>
      <c r="S103" s="90" t="s">
        <v>349</v>
      </c>
      <c r="T103" s="76"/>
      <c r="U103" s="78"/>
      <c r="V103" s="78"/>
      <c r="W103" s="89" t="s">
        <v>6</v>
      </c>
      <c r="X103" s="8"/>
      <c r="Y103" s="8"/>
      <c r="Z103" s="8"/>
      <c r="AA103" s="8"/>
      <c r="AB103" s="8"/>
      <c r="AC103" s="8"/>
      <c r="AD103" s="8"/>
      <c r="AE103" s="8"/>
      <c r="AF103" s="8"/>
      <c r="AG103" s="8"/>
      <c r="AH103" s="8"/>
      <c r="AI103" s="8"/>
      <c r="AJ103" s="8"/>
      <c r="AK103" s="17"/>
      <c r="AL103" s="11">
        <v>44160</v>
      </c>
      <c r="AM103" s="110"/>
    </row>
    <row r="104" spans="1:39" s="31" customFormat="1" ht="30" x14ac:dyDescent="0.25">
      <c r="A104" s="26"/>
      <c r="B104" s="26"/>
      <c r="C104" s="26">
        <v>891667</v>
      </c>
      <c r="D104" s="26">
        <v>438935</v>
      </c>
      <c r="E104" s="26"/>
      <c r="F104" s="26">
        <v>1182</v>
      </c>
      <c r="G104" s="26">
        <v>34089</v>
      </c>
      <c r="H104" s="26">
        <v>43780</v>
      </c>
      <c r="I104" s="26"/>
      <c r="J104" s="26">
        <v>188199</v>
      </c>
      <c r="K104" s="26">
        <f>SUM(E104:J104)</f>
        <v>267250</v>
      </c>
      <c r="L104" s="102">
        <f>SUBTOTAL(9,C104:J104)</f>
        <v>1597852</v>
      </c>
      <c r="M104" s="26" t="s">
        <v>350</v>
      </c>
      <c r="N104" s="99">
        <v>44146</v>
      </c>
      <c r="O104" s="26"/>
      <c r="P104" s="26"/>
      <c r="Q104" s="2" t="s">
        <v>66</v>
      </c>
      <c r="R104" s="33" t="s">
        <v>351</v>
      </c>
      <c r="S104" s="29" t="s">
        <v>352</v>
      </c>
      <c r="T104" s="82"/>
      <c r="U104" s="82"/>
      <c r="V104" s="82"/>
      <c r="W104" s="89" t="s">
        <v>6</v>
      </c>
      <c r="X104" s="30"/>
      <c r="Y104" s="30"/>
      <c r="Z104" s="30"/>
      <c r="AA104" s="30"/>
      <c r="AB104" s="30"/>
      <c r="AC104" s="30"/>
      <c r="AD104" s="30"/>
      <c r="AE104" s="30"/>
      <c r="AF104" s="30"/>
      <c r="AG104" s="30"/>
      <c r="AH104" s="30"/>
      <c r="AI104" s="30"/>
      <c r="AJ104" s="30"/>
      <c r="AK104" s="30"/>
      <c r="AL104" s="32">
        <v>44158</v>
      </c>
      <c r="AM104" s="112"/>
    </row>
    <row r="105" spans="1:39" s="31" customFormat="1" ht="30" x14ac:dyDescent="0.25">
      <c r="A105" s="26"/>
      <c r="B105" s="26"/>
      <c r="C105" s="26">
        <v>35872</v>
      </c>
      <c r="D105" s="26">
        <v>19306.919999999998</v>
      </c>
      <c r="E105" s="26"/>
      <c r="F105" s="26"/>
      <c r="G105" s="26">
        <v>933.07</v>
      </c>
      <c r="H105" s="26">
        <v>2550</v>
      </c>
      <c r="I105" s="26"/>
      <c r="J105" s="26">
        <v>24912.14</v>
      </c>
      <c r="K105" s="26">
        <f t="shared" ref="K105:K117" si="7">SUM(E105:J105)</f>
        <v>28395.21</v>
      </c>
      <c r="L105" s="102">
        <f t="shared" ref="L105:L119" si="8">SUBTOTAL(9,C105:J105)</f>
        <v>83574.13</v>
      </c>
      <c r="M105" s="26" t="s">
        <v>353</v>
      </c>
      <c r="N105" s="99">
        <v>44140</v>
      </c>
      <c r="O105" s="26"/>
      <c r="P105" s="26"/>
      <c r="Q105" s="22" t="s">
        <v>66</v>
      </c>
      <c r="R105" s="21" t="s">
        <v>287</v>
      </c>
      <c r="S105" s="29" t="s">
        <v>354</v>
      </c>
      <c r="T105" s="82"/>
      <c r="U105" s="82"/>
      <c r="V105" s="82"/>
      <c r="W105" s="89" t="s">
        <v>6</v>
      </c>
      <c r="X105" s="30"/>
      <c r="Y105" s="30"/>
      <c r="Z105" s="30"/>
      <c r="AA105" s="30"/>
      <c r="AB105" s="30"/>
      <c r="AC105" s="30"/>
      <c r="AD105" s="30"/>
      <c r="AE105" s="30"/>
      <c r="AF105" s="30"/>
      <c r="AG105" s="30"/>
      <c r="AH105" s="30"/>
      <c r="AI105" s="30"/>
      <c r="AJ105" s="30"/>
      <c r="AK105" s="30"/>
      <c r="AL105" s="32" t="s">
        <v>355</v>
      </c>
      <c r="AM105" s="112"/>
    </row>
    <row r="106" spans="1:39" s="31" customFormat="1" x14ac:dyDescent="0.25">
      <c r="A106" s="26"/>
      <c r="B106" s="26"/>
      <c r="C106" s="26">
        <v>30816</v>
      </c>
      <c r="D106" s="26">
        <v>16089.1</v>
      </c>
      <c r="E106" s="26"/>
      <c r="F106" s="26"/>
      <c r="G106" s="26">
        <v>767.41</v>
      </c>
      <c r="H106" s="26">
        <v>1587.5</v>
      </c>
      <c r="I106" s="26"/>
      <c r="J106" s="26">
        <v>3981.05</v>
      </c>
      <c r="K106" s="26">
        <f t="shared" si="7"/>
        <v>6335.96</v>
      </c>
      <c r="L106" s="102">
        <f t="shared" si="8"/>
        <v>53241.060000000005</v>
      </c>
      <c r="M106" s="26" t="s">
        <v>356</v>
      </c>
      <c r="N106" s="99">
        <v>44140</v>
      </c>
      <c r="O106" s="26"/>
      <c r="P106" s="26"/>
      <c r="Q106" s="2" t="s">
        <v>66</v>
      </c>
      <c r="R106" s="21" t="s">
        <v>287</v>
      </c>
      <c r="S106" s="29" t="s">
        <v>357</v>
      </c>
      <c r="T106" s="82"/>
      <c r="U106" s="82"/>
      <c r="V106" s="82"/>
      <c r="W106" s="89" t="s">
        <v>6</v>
      </c>
      <c r="X106" s="30"/>
      <c r="Y106" s="30"/>
      <c r="Z106" s="30"/>
      <c r="AA106" s="30"/>
      <c r="AB106" s="30"/>
      <c r="AC106" s="30"/>
      <c r="AD106" s="30"/>
      <c r="AE106" s="30"/>
      <c r="AF106" s="30"/>
      <c r="AG106" s="30"/>
      <c r="AH106" s="30"/>
      <c r="AI106" s="30"/>
      <c r="AJ106" s="30"/>
      <c r="AK106" s="30"/>
      <c r="AL106" s="32" t="s">
        <v>358</v>
      </c>
      <c r="AM106" s="112"/>
    </row>
    <row r="107" spans="1:39" s="13" customFormat="1" x14ac:dyDescent="0.25">
      <c r="A107" s="1"/>
      <c r="B107" s="1"/>
      <c r="C107" s="26">
        <v>17706</v>
      </c>
      <c r="D107" s="26">
        <v>3217.82</v>
      </c>
      <c r="E107" s="26"/>
      <c r="F107" s="26"/>
      <c r="G107" s="26">
        <v>204.75</v>
      </c>
      <c r="H107" s="26">
        <v>1587.5</v>
      </c>
      <c r="I107" s="1"/>
      <c r="J107" s="26">
        <v>2407.85</v>
      </c>
      <c r="K107" s="26">
        <f t="shared" si="7"/>
        <v>4200.1000000000004</v>
      </c>
      <c r="L107" s="102">
        <f t="shared" si="8"/>
        <v>25123.919999999998</v>
      </c>
      <c r="M107" s="1" t="s">
        <v>359</v>
      </c>
      <c r="N107" s="96">
        <v>44139</v>
      </c>
      <c r="O107" s="1"/>
      <c r="P107" s="96"/>
      <c r="Q107" s="22" t="s">
        <v>66</v>
      </c>
      <c r="R107" s="21" t="s">
        <v>287</v>
      </c>
      <c r="S107" s="7" t="s">
        <v>360</v>
      </c>
      <c r="T107" s="76"/>
      <c r="U107" s="78"/>
      <c r="V107" s="78" t="s">
        <v>64</v>
      </c>
      <c r="W107" s="89" t="s">
        <v>6</v>
      </c>
      <c r="X107" s="8"/>
      <c r="Y107" s="8"/>
      <c r="Z107" s="8"/>
      <c r="AA107" s="8"/>
      <c r="AB107" s="8"/>
      <c r="AC107" s="8"/>
      <c r="AD107" s="8"/>
      <c r="AE107" s="8"/>
      <c r="AF107" s="8"/>
      <c r="AG107" s="8"/>
      <c r="AH107" s="8"/>
      <c r="AI107" s="8"/>
      <c r="AJ107" s="8"/>
      <c r="AK107" s="17"/>
      <c r="AL107" s="11">
        <v>44166</v>
      </c>
      <c r="AM107" s="110"/>
    </row>
    <row r="108" spans="1:39" s="13" customFormat="1" x14ac:dyDescent="0.25">
      <c r="A108" s="1"/>
      <c r="B108" s="1"/>
      <c r="C108" s="26">
        <v>44555.74</v>
      </c>
      <c r="D108" s="26">
        <v>39375</v>
      </c>
      <c r="E108" s="26"/>
      <c r="F108" s="26"/>
      <c r="G108" s="26">
        <v>6458</v>
      </c>
      <c r="H108" s="26">
        <v>10909</v>
      </c>
      <c r="I108" s="1"/>
      <c r="J108" s="26">
        <v>20725</v>
      </c>
      <c r="K108" s="26">
        <f t="shared" si="7"/>
        <v>38092</v>
      </c>
      <c r="L108" s="102">
        <f t="shared" si="8"/>
        <v>122022.73999999999</v>
      </c>
      <c r="M108" s="1" t="s">
        <v>361</v>
      </c>
      <c r="N108" s="96">
        <v>44144</v>
      </c>
      <c r="O108" s="1"/>
      <c r="P108" s="96"/>
      <c r="Q108" s="2" t="s">
        <v>66</v>
      </c>
      <c r="R108" s="21" t="s">
        <v>287</v>
      </c>
      <c r="S108" s="7" t="s">
        <v>362</v>
      </c>
      <c r="T108" s="76"/>
      <c r="U108" s="78"/>
      <c r="V108" s="78"/>
      <c r="W108" s="89" t="s">
        <v>6</v>
      </c>
      <c r="X108" s="8"/>
      <c r="Y108" s="8"/>
      <c r="Z108" s="8"/>
      <c r="AA108" s="8"/>
      <c r="AB108" s="8"/>
      <c r="AC108" s="8"/>
      <c r="AD108" s="8"/>
      <c r="AE108" s="8"/>
      <c r="AF108" s="8"/>
      <c r="AG108" s="8"/>
      <c r="AH108" s="8"/>
      <c r="AI108" s="8"/>
      <c r="AJ108" s="8"/>
      <c r="AK108" s="17"/>
      <c r="AL108" s="11">
        <v>44201</v>
      </c>
      <c r="AM108" s="110"/>
    </row>
    <row r="109" spans="1:39" s="13" customFormat="1" ht="30" x14ac:dyDescent="0.25">
      <c r="A109" s="1"/>
      <c r="B109" s="1"/>
      <c r="C109" s="26">
        <v>18014</v>
      </c>
      <c r="D109" s="26">
        <v>3108.45</v>
      </c>
      <c r="E109" s="26"/>
      <c r="F109" s="26"/>
      <c r="G109" s="26">
        <v>199.29</v>
      </c>
      <c r="H109" s="26"/>
      <c r="I109" s="1"/>
      <c r="J109" s="26">
        <v>1846.4</v>
      </c>
      <c r="K109" s="26">
        <f t="shared" si="7"/>
        <v>2045.69</v>
      </c>
      <c r="L109" s="102">
        <f t="shared" si="8"/>
        <v>23168.140000000003</v>
      </c>
      <c r="M109" s="1" t="s">
        <v>363</v>
      </c>
      <c r="N109" s="96">
        <v>44176</v>
      </c>
      <c r="O109" s="1"/>
      <c r="P109" s="96"/>
      <c r="Q109" s="22" t="s">
        <v>66</v>
      </c>
      <c r="R109" s="21" t="s">
        <v>287</v>
      </c>
      <c r="S109" s="7" t="s">
        <v>364</v>
      </c>
      <c r="T109" s="76"/>
      <c r="U109" s="78"/>
      <c r="V109" s="78"/>
      <c r="W109" s="89" t="s">
        <v>6</v>
      </c>
      <c r="X109" s="8"/>
      <c r="Y109" s="8"/>
      <c r="Z109" s="8"/>
      <c r="AA109" s="8"/>
      <c r="AB109" s="8"/>
      <c r="AC109" s="8"/>
      <c r="AD109" s="8"/>
      <c r="AE109" s="8"/>
      <c r="AF109" s="8"/>
      <c r="AG109" s="8"/>
      <c r="AH109" s="8"/>
      <c r="AI109" s="8"/>
      <c r="AJ109" s="8"/>
      <c r="AK109" s="17"/>
      <c r="AL109" s="11" t="s">
        <v>365</v>
      </c>
      <c r="AM109" s="110"/>
    </row>
    <row r="110" spans="1:39" s="13" customFormat="1" x14ac:dyDescent="0.25">
      <c r="A110" s="1"/>
      <c r="B110" s="1"/>
      <c r="C110" s="26">
        <v>16332.74</v>
      </c>
      <c r="D110" s="26">
        <v>3938</v>
      </c>
      <c r="E110" s="26"/>
      <c r="F110" s="26"/>
      <c r="G110" s="26">
        <v>646</v>
      </c>
      <c r="H110" s="26">
        <v>1697</v>
      </c>
      <c r="I110" s="1"/>
      <c r="J110" s="26">
        <v>85</v>
      </c>
      <c r="K110" s="26">
        <f t="shared" si="7"/>
        <v>2428</v>
      </c>
      <c r="L110" s="102">
        <f t="shared" si="8"/>
        <v>22698.739999999998</v>
      </c>
      <c r="M110" s="1" t="s">
        <v>366</v>
      </c>
      <c r="N110" s="96">
        <v>44147</v>
      </c>
      <c r="O110" s="1"/>
      <c r="P110" s="96"/>
      <c r="Q110" s="2" t="s">
        <v>66</v>
      </c>
      <c r="R110" s="21" t="s">
        <v>287</v>
      </c>
      <c r="S110" s="7" t="s">
        <v>367</v>
      </c>
      <c r="T110" s="76"/>
      <c r="U110" s="78"/>
      <c r="V110" s="78"/>
      <c r="W110" s="89" t="s">
        <v>6</v>
      </c>
      <c r="X110" s="8"/>
      <c r="Y110" s="8"/>
      <c r="Z110" s="8"/>
      <c r="AA110" s="8"/>
      <c r="AB110" s="8"/>
      <c r="AC110" s="8"/>
      <c r="AD110" s="8"/>
      <c r="AE110" s="8"/>
      <c r="AF110" s="8"/>
      <c r="AG110" s="8"/>
      <c r="AH110" s="8"/>
      <c r="AI110" s="8"/>
      <c r="AJ110" s="8"/>
      <c r="AK110" s="17"/>
      <c r="AL110" s="11" t="s">
        <v>365</v>
      </c>
      <c r="AM110" s="110"/>
    </row>
    <row r="111" spans="1:39" s="13" customFormat="1" x14ac:dyDescent="0.25">
      <c r="A111" s="1"/>
      <c r="B111" s="1"/>
      <c r="C111" s="26">
        <v>21497</v>
      </c>
      <c r="D111" s="26">
        <v>6435.54</v>
      </c>
      <c r="E111" s="26"/>
      <c r="F111" s="26">
        <v>350.42</v>
      </c>
      <c r="G111" s="26"/>
      <c r="H111" s="26">
        <v>2550</v>
      </c>
      <c r="I111" s="1"/>
      <c r="J111" s="26">
        <v>23187.14</v>
      </c>
      <c r="K111" s="26">
        <f t="shared" si="7"/>
        <v>26087.559999999998</v>
      </c>
      <c r="L111" s="102">
        <f t="shared" si="8"/>
        <v>54020.1</v>
      </c>
      <c r="M111" s="1" t="s">
        <v>368</v>
      </c>
      <c r="N111" s="96">
        <v>44158</v>
      </c>
      <c r="O111" s="1"/>
      <c r="P111" s="96"/>
      <c r="Q111" s="22" t="s">
        <v>66</v>
      </c>
      <c r="R111" s="21" t="s">
        <v>287</v>
      </c>
      <c r="S111" s="7" t="s">
        <v>369</v>
      </c>
      <c r="T111" s="76"/>
      <c r="U111" s="78"/>
      <c r="V111" s="78" t="s">
        <v>147</v>
      </c>
      <c r="W111" s="89" t="s">
        <v>6</v>
      </c>
      <c r="X111" s="8"/>
      <c r="Y111" s="8"/>
      <c r="Z111" s="8"/>
      <c r="AA111" s="8"/>
      <c r="AB111" s="8"/>
      <c r="AC111" s="8"/>
      <c r="AD111" s="8"/>
      <c r="AE111" s="8"/>
      <c r="AF111" s="8"/>
      <c r="AG111" s="8"/>
      <c r="AH111" s="8"/>
      <c r="AI111" s="8"/>
      <c r="AJ111" s="8"/>
      <c r="AK111" s="17"/>
      <c r="AL111" s="11">
        <v>44210</v>
      </c>
      <c r="AM111" s="110"/>
    </row>
    <row r="112" spans="1:39" s="13" customFormat="1" x14ac:dyDescent="0.25">
      <c r="A112" s="1"/>
      <c r="B112" s="1"/>
      <c r="C112" s="26">
        <v>17727</v>
      </c>
      <c r="D112" s="26">
        <v>4826.7299999999996</v>
      </c>
      <c r="E112" s="26"/>
      <c r="F112" s="26">
        <v>277</v>
      </c>
      <c r="G112" s="26"/>
      <c r="H112" s="26">
        <v>1100</v>
      </c>
      <c r="I112" s="1"/>
      <c r="J112" s="26">
        <v>22517.24</v>
      </c>
      <c r="K112" s="26">
        <f t="shared" si="7"/>
        <v>23894.240000000002</v>
      </c>
      <c r="L112" s="102">
        <f t="shared" si="8"/>
        <v>46447.97</v>
      </c>
      <c r="M112" s="1" t="s">
        <v>370</v>
      </c>
      <c r="N112" s="96">
        <v>44162</v>
      </c>
      <c r="O112" s="1"/>
      <c r="P112" s="96"/>
      <c r="Q112" s="2" t="s">
        <v>66</v>
      </c>
      <c r="R112" s="21" t="s">
        <v>287</v>
      </c>
      <c r="S112" s="7" t="s">
        <v>371</v>
      </c>
      <c r="T112" s="76"/>
      <c r="U112" s="78"/>
      <c r="V112" s="78" t="s">
        <v>147</v>
      </c>
      <c r="W112" s="89" t="s">
        <v>6</v>
      </c>
      <c r="X112" s="8"/>
      <c r="Y112" s="8"/>
      <c r="Z112" s="8"/>
      <c r="AA112" s="8"/>
      <c r="AB112" s="8"/>
      <c r="AC112" s="8"/>
      <c r="AD112" s="8"/>
      <c r="AE112" s="8"/>
      <c r="AF112" s="8"/>
      <c r="AG112" s="8"/>
      <c r="AH112" s="8"/>
      <c r="AI112" s="8"/>
      <c r="AJ112" s="8"/>
      <c r="AK112" s="17"/>
      <c r="AL112" s="11">
        <v>44210</v>
      </c>
      <c r="AM112" s="110"/>
    </row>
    <row r="113" spans="1:39" s="13" customFormat="1" x14ac:dyDescent="0.25">
      <c r="A113" s="1"/>
      <c r="B113" s="1"/>
      <c r="C113" s="26">
        <v>26411</v>
      </c>
      <c r="D113" s="26">
        <v>22524.74</v>
      </c>
      <c r="E113" s="26"/>
      <c r="F113" s="26">
        <v>1078.73</v>
      </c>
      <c r="G113" s="26"/>
      <c r="H113" s="26">
        <v>1587.5</v>
      </c>
      <c r="I113" s="1"/>
      <c r="J113" s="26">
        <v>3452.45</v>
      </c>
      <c r="K113" s="26">
        <f t="shared" si="7"/>
        <v>6118.68</v>
      </c>
      <c r="L113" s="102">
        <f t="shared" si="8"/>
        <v>55054.420000000006</v>
      </c>
      <c r="M113" s="1" t="s">
        <v>372</v>
      </c>
      <c r="N113" s="96">
        <v>44162</v>
      </c>
      <c r="O113" s="1"/>
      <c r="P113" s="96"/>
      <c r="Q113" s="2" t="s">
        <v>62</v>
      </c>
      <c r="R113" s="21" t="s">
        <v>287</v>
      </c>
      <c r="S113" s="7" t="s">
        <v>373</v>
      </c>
      <c r="T113" s="76"/>
      <c r="U113" s="78"/>
      <c r="V113" s="78" t="s">
        <v>374</v>
      </c>
      <c r="W113" s="89" t="s">
        <v>6</v>
      </c>
      <c r="X113" s="8"/>
      <c r="Y113" s="8"/>
      <c r="Z113" s="8"/>
      <c r="AA113" s="8"/>
      <c r="AB113" s="8"/>
      <c r="AC113" s="8"/>
      <c r="AD113" s="8"/>
      <c r="AE113" s="8"/>
      <c r="AF113" s="8"/>
      <c r="AG113" s="8"/>
      <c r="AH113" s="8"/>
      <c r="AI113" s="8"/>
      <c r="AJ113" s="8"/>
      <c r="AK113" s="17"/>
      <c r="AL113" s="11">
        <v>44204</v>
      </c>
      <c r="AM113" s="110"/>
    </row>
    <row r="114" spans="1:39" s="13" customFormat="1" ht="30" x14ac:dyDescent="0.25">
      <c r="A114" s="1"/>
      <c r="B114" s="1"/>
      <c r="C114" s="26">
        <v>17357</v>
      </c>
      <c r="D114" s="26">
        <v>4826.7299999999996</v>
      </c>
      <c r="E114" s="26"/>
      <c r="F114" s="26">
        <v>277.58999999999997</v>
      </c>
      <c r="G114" s="26"/>
      <c r="H114" s="26">
        <v>137.5</v>
      </c>
      <c r="I114" s="1"/>
      <c r="J114" s="26">
        <v>2148.4699999999998</v>
      </c>
      <c r="K114" s="26">
        <f t="shared" si="7"/>
        <v>2563.56</v>
      </c>
      <c r="L114" s="102">
        <f t="shared" si="8"/>
        <v>24747.29</v>
      </c>
      <c r="M114" s="1" t="s">
        <v>375</v>
      </c>
      <c r="N114" s="96">
        <v>44162</v>
      </c>
      <c r="O114" s="1"/>
      <c r="P114" s="96"/>
      <c r="Q114" s="2" t="s">
        <v>66</v>
      </c>
      <c r="R114" s="21" t="s">
        <v>287</v>
      </c>
      <c r="S114" s="7" t="s">
        <v>376</v>
      </c>
      <c r="T114" s="76"/>
      <c r="U114" s="78"/>
      <c r="V114" s="78" t="s">
        <v>147</v>
      </c>
      <c r="W114" s="89" t="s">
        <v>6</v>
      </c>
      <c r="X114" s="8"/>
      <c r="Y114" s="8"/>
      <c r="Z114" s="8"/>
      <c r="AA114" s="8"/>
      <c r="AB114" s="8"/>
      <c r="AC114" s="8"/>
      <c r="AD114" s="8"/>
      <c r="AE114" s="8"/>
      <c r="AF114" s="8"/>
      <c r="AG114" s="8"/>
      <c r="AH114" s="8"/>
      <c r="AI114" s="8"/>
      <c r="AJ114" s="8"/>
      <c r="AK114" s="17"/>
      <c r="AL114" s="11">
        <v>44207</v>
      </c>
      <c r="AM114" s="110"/>
    </row>
    <row r="115" spans="1:39" s="13" customFormat="1" x14ac:dyDescent="0.25">
      <c r="A115" s="1"/>
      <c r="B115" s="1"/>
      <c r="C115" s="26">
        <v>17357</v>
      </c>
      <c r="D115" s="26">
        <v>4826.7299999999996</v>
      </c>
      <c r="E115" s="26"/>
      <c r="F115" s="26">
        <v>277.58999999999997</v>
      </c>
      <c r="G115" s="26"/>
      <c r="H115" s="26">
        <v>137.5</v>
      </c>
      <c r="I115" s="1"/>
      <c r="J115" s="26">
        <v>2148.4699999999998</v>
      </c>
      <c r="K115" s="26">
        <f t="shared" si="7"/>
        <v>2563.56</v>
      </c>
      <c r="L115" s="102">
        <f t="shared" si="8"/>
        <v>24747.29</v>
      </c>
      <c r="M115" s="1" t="s">
        <v>377</v>
      </c>
      <c r="N115" s="96">
        <v>44162</v>
      </c>
      <c r="O115" s="1"/>
      <c r="P115" s="96"/>
      <c r="Q115" s="2" t="s">
        <v>62</v>
      </c>
      <c r="R115" s="21" t="s">
        <v>287</v>
      </c>
      <c r="S115" s="7" t="s">
        <v>67</v>
      </c>
      <c r="T115" s="76"/>
      <c r="U115" s="78"/>
      <c r="V115" s="78" t="s">
        <v>147</v>
      </c>
      <c r="W115" s="89" t="s">
        <v>6</v>
      </c>
      <c r="X115" s="8"/>
      <c r="Y115" s="8"/>
      <c r="Z115" s="8"/>
      <c r="AA115" s="8"/>
      <c r="AB115" s="8"/>
      <c r="AC115" s="8"/>
      <c r="AD115" s="8"/>
      <c r="AE115" s="8"/>
      <c r="AF115" s="8"/>
      <c r="AG115" s="8"/>
      <c r="AH115" s="8"/>
      <c r="AI115" s="8"/>
      <c r="AJ115" s="8"/>
      <c r="AK115" s="17"/>
      <c r="AL115" s="11">
        <v>44210</v>
      </c>
      <c r="AM115" s="110"/>
    </row>
    <row r="116" spans="1:39" s="13" customFormat="1" x14ac:dyDescent="0.25">
      <c r="A116" s="1"/>
      <c r="B116" s="1"/>
      <c r="C116" s="26">
        <v>34684</v>
      </c>
      <c r="D116" s="26">
        <v>19306.919999999998</v>
      </c>
      <c r="E116" s="26"/>
      <c r="F116" s="26">
        <v>933.07</v>
      </c>
      <c r="G116" s="26"/>
      <c r="H116" s="26">
        <v>1725</v>
      </c>
      <c r="I116" s="1"/>
      <c r="J116" s="26">
        <v>24645.83</v>
      </c>
      <c r="K116" s="26">
        <f t="shared" si="7"/>
        <v>27303.9</v>
      </c>
      <c r="L116" s="102">
        <f t="shared" si="8"/>
        <v>81294.820000000007</v>
      </c>
      <c r="M116" s="1" t="s">
        <v>378</v>
      </c>
      <c r="N116" s="96">
        <v>44167</v>
      </c>
      <c r="O116" s="1"/>
      <c r="P116" s="96"/>
      <c r="Q116" s="2" t="s">
        <v>66</v>
      </c>
      <c r="R116" s="21" t="s">
        <v>287</v>
      </c>
      <c r="S116" s="7" t="s">
        <v>379</v>
      </c>
      <c r="T116" s="76"/>
      <c r="U116" s="78"/>
      <c r="V116" s="78" t="s">
        <v>380</v>
      </c>
      <c r="W116" s="89" t="s">
        <v>6</v>
      </c>
      <c r="X116" s="8"/>
      <c r="Y116" s="8"/>
      <c r="Z116" s="8"/>
      <c r="AA116" s="8"/>
      <c r="AB116" s="8"/>
      <c r="AC116" s="8"/>
      <c r="AD116" s="8"/>
      <c r="AE116" s="8"/>
      <c r="AF116" s="8"/>
      <c r="AG116" s="8"/>
      <c r="AH116" s="8"/>
      <c r="AI116" s="8"/>
      <c r="AJ116" s="8"/>
      <c r="AK116" s="17"/>
      <c r="AL116" s="11">
        <v>44210</v>
      </c>
      <c r="AM116" s="110"/>
    </row>
    <row r="117" spans="1:39" s="13" customFormat="1" ht="45" x14ac:dyDescent="0.25">
      <c r="A117" s="1"/>
      <c r="B117" s="1"/>
      <c r="C117" s="26">
        <v>476629</v>
      </c>
      <c r="D117" s="26">
        <v>128564</v>
      </c>
      <c r="E117" s="26">
        <v>4183</v>
      </c>
      <c r="F117" s="26">
        <v>9840</v>
      </c>
      <c r="G117" s="26">
        <v>20321</v>
      </c>
      <c r="H117" s="26">
        <v>42200</v>
      </c>
      <c r="I117" s="1"/>
      <c r="J117" s="26">
        <v>34661</v>
      </c>
      <c r="K117" s="26">
        <f t="shared" si="7"/>
        <v>111205</v>
      </c>
      <c r="L117" s="102">
        <f t="shared" si="8"/>
        <v>716398</v>
      </c>
      <c r="M117" s="1" t="s">
        <v>381</v>
      </c>
      <c r="N117" s="96">
        <v>44153</v>
      </c>
      <c r="O117" s="1"/>
      <c r="P117" s="96"/>
      <c r="Q117" s="22" t="s">
        <v>66</v>
      </c>
      <c r="R117" s="6" t="s">
        <v>382</v>
      </c>
      <c r="S117" s="7" t="s">
        <v>383</v>
      </c>
      <c r="T117" s="76"/>
      <c r="U117" s="78"/>
      <c r="V117" s="78" t="s">
        <v>384</v>
      </c>
      <c r="W117" s="89" t="s">
        <v>6</v>
      </c>
      <c r="X117" s="8"/>
      <c r="Y117" s="8"/>
      <c r="Z117" s="8"/>
      <c r="AA117" s="8"/>
      <c r="AB117" s="8"/>
      <c r="AC117" s="8"/>
      <c r="AD117" s="8"/>
      <c r="AE117" s="8"/>
      <c r="AF117" s="8"/>
      <c r="AG117" s="8"/>
      <c r="AH117" s="8"/>
      <c r="AI117" s="8"/>
      <c r="AJ117" s="8"/>
      <c r="AK117" s="17"/>
      <c r="AL117" s="11">
        <v>44166</v>
      </c>
      <c r="AM117" s="110"/>
    </row>
    <row r="118" spans="1:39" s="13" customFormat="1" ht="30" x14ac:dyDescent="0.25">
      <c r="A118" s="1"/>
      <c r="B118" s="1"/>
      <c r="C118" s="26">
        <v>282429</v>
      </c>
      <c r="D118" s="26">
        <v>93013</v>
      </c>
      <c r="E118" s="26"/>
      <c r="F118" s="26"/>
      <c r="G118" s="26">
        <v>13957</v>
      </c>
      <c r="H118" s="26">
        <v>13570</v>
      </c>
      <c r="I118" s="1"/>
      <c r="J118" s="26">
        <v>14226</v>
      </c>
      <c r="K118" s="26">
        <f t="shared" ref="K118:K119" si="9">SUM(E118:J118)</f>
        <v>41753</v>
      </c>
      <c r="L118" s="102">
        <f t="shared" si="8"/>
        <v>417195</v>
      </c>
      <c r="M118" s="1" t="s">
        <v>385</v>
      </c>
      <c r="N118" s="96">
        <v>44161</v>
      </c>
      <c r="O118" s="1"/>
      <c r="P118" s="96"/>
      <c r="Q118" s="22" t="s">
        <v>66</v>
      </c>
      <c r="R118" s="6" t="s">
        <v>386</v>
      </c>
      <c r="S118" s="7" t="s">
        <v>387</v>
      </c>
      <c r="T118" s="76"/>
      <c r="U118" s="78"/>
      <c r="V118" s="78" t="s">
        <v>388</v>
      </c>
      <c r="W118" s="89" t="s">
        <v>6</v>
      </c>
      <c r="X118" s="8"/>
      <c r="Y118" s="8"/>
      <c r="Z118" s="8"/>
      <c r="AA118" s="8"/>
      <c r="AB118" s="8"/>
      <c r="AC118" s="8"/>
      <c r="AD118" s="8"/>
      <c r="AE118" s="8"/>
      <c r="AF118" s="8"/>
      <c r="AG118" s="8"/>
      <c r="AH118" s="8"/>
      <c r="AI118" s="8"/>
      <c r="AJ118" s="8"/>
      <c r="AK118" s="17"/>
      <c r="AL118" s="11">
        <v>44179</v>
      </c>
      <c r="AM118" s="110"/>
    </row>
    <row r="119" spans="1:39" s="13" customFormat="1" ht="30" x14ac:dyDescent="0.25">
      <c r="A119" s="1"/>
      <c r="B119" s="1"/>
      <c r="C119" s="26">
        <v>200998.2</v>
      </c>
      <c r="D119" s="26">
        <v>82375</v>
      </c>
      <c r="E119" s="26"/>
      <c r="F119" s="26"/>
      <c r="G119" s="26">
        <v>10504</v>
      </c>
      <c r="H119" s="26">
        <v>14625</v>
      </c>
      <c r="I119" s="1"/>
      <c r="J119" s="26">
        <v>27309</v>
      </c>
      <c r="K119" s="26">
        <f t="shared" si="9"/>
        <v>52438</v>
      </c>
      <c r="L119" s="102">
        <f t="shared" si="8"/>
        <v>335811.2</v>
      </c>
      <c r="M119" s="1" t="s">
        <v>389</v>
      </c>
      <c r="N119" s="96">
        <v>44167</v>
      </c>
      <c r="O119" s="1"/>
      <c r="P119" s="96"/>
      <c r="Q119" s="22" t="s">
        <v>66</v>
      </c>
      <c r="R119" s="6" t="s">
        <v>390</v>
      </c>
      <c r="S119" s="7" t="s">
        <v>391</v>
      </c>
      <c r="T119" s="76"/>
      <c r="U119" s="78"/>
      <c r="V119" s="78"/>
      <c r="W119" s="89" t="s">
        <v>6</v>
      </c>
      <c r="X119" s="8"/>
      <c r="Y119" s="8"/>
      <c r="Z119" s="8"/>
      <c r="AA119" s="8"/>
      <c r="AB119" s="8"/>
      <c r="AC119" s="8"/>
      <c r="AD119" s="8"/>
      <c r="AE119" s="8"/>
      <c r="AF119" s="8"/>
      <c r="AG119" s="8"/>
      <c r="AH119" s="8"/>
      <c r="AI119" s="8"/>
      <c r="AJ119" s="8"/>
      <c r="AK119" s="17"/>
      <c r="AL119" s="11">
        <v>44202</v>
      </c>
      <c r="AM119" s="110"/>
    </row>
    <row r="120" spans="1:39" s="13" customFormat="1" ht="30" x14ac:dyDescent="0.25">
      <c r="A120" s="1"/>
      <c r="B120" s="1"/>
      <c r="C120" s="26"/>
      <c r="D120" s="26"/>
      <c r="E120" s="26"/>
      <c r="F120" s="26"/>
      <c r="G120" s="26"/>
      <c r="H120" s="26"/>
      <c r="I120" s="1"/>
      <c r="J120" s="26"/>
      <c r="K120" s="26">
        <f t="shared" ref="K120:K122" si="10">SUM(E120:J120)</f>
        <v>0</v>
      </c>
      <c r="L120" s="102">
        <v>1063244.93</v>
      </c>
      <c r="M120" s="1" t="s">
        <v>392</v>
      </c>
      <c r="N120" s="96">
        <v>44194</v>
      </c>
      <c r="O120" s="1"/>
      <c r="P120" s="96"/>
      <c r="Q120" s="22" t="s">
        <v>66</v>
      </c>
      <c r="R120" s="6" t="s">
        <v>393</v>
      </c>
      <c r="S120" s="7" t="s">
        <v>394</v>
      </c>
      <c r="T120" s="76"/>
      <c r="U120" s="78"/>
      <c r="V120" s="78"/>
      <c r="W120" s="89" t="s">
        <v>395</v>
      </c>
      <c r="X120" s="8"/>
      <c r="Y120" s="8"/>
      <c r="Z120" s="8"/>
      <c r="AA120" s="8"/>
      <c r="AB120" s="8"/>
      <c r="AC120" s="8"/>
      <c r="AD120" s="8"/>
      <c r="AE120" s="8"/>
      <c r="AF120" s="8"/>
      <c r="AG120" s="8"/>
      <c r="AH120" s="8"/>
      <c r="AI120" s="8"/>
      <c r="AJ120" s="8"/>
      <c r="AK120" s="17"/>
      <c r="AL120" s="11"/>
      <c r="AM120" s="110"/>
    </row>
    <row r="121" spans="1:39" s="13" customFormat="1" x14ac:dyDescent="0.25">
      <c r="A121" s="1"/>
      <c r="B121" s="1"/>
      <c r="C121" s="26"/>
      <c r="D121" s="26"/>
      <c r="E121" s="26"/>
      <c r="F121" s="26"/>
      <c r="G121" s="26"/>
      <c r="H121" s="26"/>
      <c r="I121" s="1"/>
      <c r="J121" s="26"/>
      <c r="K121" s="26">
        <f t="shared" si="10"/>
        <v>0</v>
      </c>
      <c r="L121" s="102">
        <v>2139231</v>
      </c>
      <c r="M121" s="1" t="s">
        <v>396</v>
      </c>
      <c r="N121" s="96">
        <v>44194</v>
      </c>
      <c r="O121" s="1"/>
      <c r="P121" s="96"/>
      <c r="Q121" s="22" t="s">
        <v>66</v>
      </c>
      <c r="R121" s="6" t="s">
        <v>397</v>
      </c>
      <c r="S121" s="7" t="s">
        <v>394</v>
      </c>
      <c r="T121" s="76"/>
      <c r="U121" s="78"/>
      <c r="V121" s="78"/>
      <c r="W121" s="89" t="s">
        <v>395</v>
      </c>
      <c r="X121" s="8"/>
      <c r="Y121" s="8"/>
      <c r="Z121" s="8"/>
      <c r="AA121" s="8"/>
      <c r="AB121" s="8"/>
      <c r="AC121" s="8"/>
      <c r="AD121" s="8"/>
      <c r="AE121" s="8"/>
      <c r="AF121" s="8"/>
      <c r="AG121" s="8"/>
      <c r="AH121" s="8"/>
      <c r="AI121" s="8"/>
      <c r="AJ121" s="8"/>
      <c r="AK121" s="17"/>
      <c r="AL121" s="11"/>
      <c r="AM121" s="110"/>
    </row>
    <row r="122" spans="1:39" s="13" customFormat="1" ht="45" x14ac:dyDescent="0.25">
      <c r="A122" s="1"/>
      <c r="B122" s="1"/>
      <c r="C122" s="26">
        <v>2395</v>
      </c>
      <c r="D122" s="26">
        <v>50233</v>
      </c>
      <c r="E122" s="26"/>
      <c r="F122" s="26" t="s">
        <v>73</v>
      </c>
      <c r="G122" s="26">
        <v>10044</v>
      </c>
      <c r="H122" s="26">
        <v>7800</v>
      </c>
      <c r="I122" s="1"/>
      <c r="J122" s="26">
        <v>1755</v>
      </c>
      <c r="K122" s="26">
        <f t="shared" si="10"/>
        <v>19599</v>
      </c>
      <c r="L122" s="102">
        <f t="shared" ref="L122" si="11">SUBTOTAL(9,C122:J122)</f>
        <v>72227</v>
      </c>
      <c r="M122" s="1" t="s">
        <v>398</v>
      </c>
      <c r="N122" s="96">
        <v>44194</v>
      </c>
      <c r="O122" s="1"/>
      <c r="P122" s="96"/>
      <c r="Q122" s="22" t="s">
        <v>399</v>
      </c>
      <c r="R122" s="6" t="s">
        <v>400</v>
      </c>
      <c r="S122" s="7" t="s">
        <v>401</v>
      </c>
      <c r="T122" s="76"/>
      <c r="U122" s="78"/>
      <c r="V122" s="78"/>
      <c r="W122" s="89"/>
      <c r="X122" s="8"/>
      <c r="Y122" s="8"/>
      <c r="Z122" s="8"/>
      <c r="AA122" s="8"/>
      <c r="AB122" s="8"/>
      <c r="AC122" s="8"/>
      <c r="AD122" s="8"/>
      <c r="AE122" s="8"/>
      <c r="AF122" s="8"/>
      <c r="AG122" s="8"/>
      <c r="AH122" s="8"/>
      <c r="AI122" s="8"/>
      <c r="AJ122" s="8"/>
      <c r="AK122" s="17"/>
      <c r="AL122" s="11" t="s">
        <v>73</v>
      </c>
      <c r="AM122" s="110"/>
    </row>
  </sheetData>
  <mergeCells count="20">
    <mergeCell ref="AL4:AL6"/>
    <mergeCell ref="AM4:AM6"/>
    <mergeCell ref="L1:AM1"/>
    <mergeCell ref="L2:AM2"/>
    <mergeCell ref="L3:AM3"/>
    <mergeCell ref="M4:N4"/>
    <mergeCell ref="O4:P4"/>
    <mergeCell ref="Q4:Q5"/>
    <mergeCell ref="R4:R5"/>
    <mergeCell ref="S4:S5"/>
    <mergeCell ref="U5:U6"/>
    <mergeCell ref="V5:V6"/>
    <mergeCell ref="W5:AA5"/>
    <mergeCell ref="T4:V4"/>
    <mergeCell ref="AK4:AK6"/>
    <mergeCell ref="A4:J4"/>
    <mergeCell ref="E5:J5"/>
    <mergeCell ref="O5:O6"/>
    <mergeCell ref="P5:P6"/>
    <mergeCell ref="T5:T6"/>
  </mergeCells>
  <dataValidations count="3">
    <dataValidation type="list" allowBlank="1" showInputMessage="1" showErrorMessage="1" sqref="W7:W33" xr:uid="{00000000-0002-0000-0000-000000000000}">
      <formula1>status</formula1>
    </dataValidation>
    <dataValidation type="list" allowBlank="1" showInputMessage="1" showErrorMessage="1" sqref="Q56:Q60 Q41 Q45:Q52 Q7:Q39" xr:uid="{00000000-0002-0000-0000-000001000000}">
      <formula1>SOURCE_OF_FUNDS</formula1>
    </dataValidation>
    <dataValidation type="date" operator="greaterThanOrEqual" allowBlank="1" showInputMessage="1" showErrorMessage="1" sqref="B7:B33" xr:uid="{00000000-0002-0000-0000-000002000000}">
      <formula1>40179</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25"/>
  <sheetViews>
    <sheetView workbookViewId="0">
      <selection activeCell="F105" sqref="F105"/>
    </sheetView>
  </sheetViews>
  <sheetFormatPr defaultRowHeight="15" x14ac:dyDescent="0.25"/>
  <cols>
    <col min="1" max="1" width="5.7109375" style="141" customWidth="1"/>
    <col min="2" max="2" width="16" style="152" customWidth="1"/>
    <col min="3" max="3" width="13.42578125" style="120" customWidth="1"/>
    <col min="4" max="4" width="15" customWidth="1"/>
    <col min="5" max="5" width="33" customWidth="1"/>
    <col min="6" max="6" width="21.5703125" style="141" customWidth="1"/>
    <col min="7" max="7" width="11.5703125" customWidth="1"/>
    <col min="8" max="8" width="15.5703125" customWidth="1"/>
  </cols>
  <sheetData>
    <row r="1" spans="1:7" ht="15.75" x14ac:dyDescent="0.25">
      <c r="A1" s="258" t="s">
        <v>449</v>
      </c>
      <c r="B1" s="258"/>
      <c r="C1" s="258"/>
      <c r="D1" s="258"/>
      <c r="E1" s="258"/>
      <c r="F1" s="258"/>
    </row>
    <row r="2" spans="1:7" x14ac:dyDescent="0.25">
      <c r="A2" s="259" t="s">
        <v>402</v>
      </c>
      <c r="B2" s="259"/>
      <c r="C2" s="259"/>
      <c r="D2" s="259"/>
      <c r="E2" s="259"/>
      <c r="F2" s="259"/>
    </row>
    <row r="3" spans="1:7" x14ac:dyDescent="0.25">
      <c r="A3" s="260" t="s">
        <v>403</v>
      </c>
      <c r="B3" s="260"/>
      <c r="C3" s="260"/>
      <c r="D3" s="260"/>
      <c r="E3" s="260"/>
      <c r="F3" s="260"/>
    </row>
    <row r="4" spans="1:7" x14ac:dyDescent="0.25">
      <c r="B4" s="149"/>
      <c r="C4"/>
    </row>
    <row r="5" spans="1:7" x14ac:dyDescent="0.25">
      <c r="A5" s="260" t="s">
        <v>450</v>
      </c>
      <c r="B5" s="260"/>
      <c r="C5" s="260"/>
      <c r="D5" s="260"/>
      <c r="E5" s="260"/>
      <c r="F5" s="260"/>
      <c r="G5" s="260"/>
    </row>
    <row r="7" spans="1:7" ht="30" customHeight="1" x14ac:dyDescent="0.25">
      <c r="A7" s="262" t="s">
        <v>453</v>
      </c>
      <c r="B7" s="129" t="s">
        <v>447</v>
      </c>
      <c r="C7" s="257" t="s">
        <v>407</v>
      </c>
      <c r="D7" s="240"/>
      <c r="E7" s="243" t="s">
        <v>410</v>
      </c>
      <c r="F7" s="246" t="s">
        <v>411</v>
      </c>
      <c r="G7" s="243" t="s">
        <v>448</v>
      </c>
    </row>
    <row r="8" spans="1:7" ht="15" customHeight="1" x14ac:dyDescent="0.25">
      <c r="A8" s="263"/>
      <c r="B8" s="158" t="s">
        <v>73</v>
      </c>
      <c r="C8" s="121" t="s">
        <v>416</v>
      </c>
      <c r="D8" s="109" t="s">
        <v>417</v>
      </c>
      <c r="E8" s="244"/>
      <c r="F8" s="261"/>
      <c r="G8" s="244"/>
    </row>
    <row r="9" spans="1:7" x14ac:dyDescent="0.25">
      <c r="A9" s="264"/>
      <c r="B9" s="158"/>
      <c r="C9" s="122"/>
      <c r="D9" s="62"/>
      <c r="E9" s="64"/>
      <c r="F9" s="142"/>
      <c r="G9" s="245"/>
    </row>
    <row r="10" spans="1:7" ht="60" x14ac:dyDescent="0.25">
      <c r="A10" s="163">
        <v>1</v>
      </c>
      <c r="B10" s="158">
        <v>577789.39</v>
      </c>
      <c r="C10" s="123" t="s">
        <v>0</v>
      </c>
      <c r="D10" s="96">
        <v>43843</v>
      </c>
      <c r="E10" s="6" t="s">
        <v>3</v>
      </c>
      <c r="F10" s="143" t="s">
        <v>4</v>
      </c>
      <c r="G10" s="88" t="s">
        <v>6</v>
      </c>
    </row>
    <row r="11" spans="1:7" ht="30" x14ac:dyDescent="0.25">
      <c r="A11" s="163">
        <v>2</v>
      </c>
      <c r="B11" s="158">
        <v>3145906.94</v>
      </c>
      <c r="C11" s="123" t="s">
        <v>8</v>
      </c>
      <c r="D11" s="96">
        <v>43843</v>
      </c>
      <c r="E11" s="6" t="s">
        <v>11</v>
      </c>
      <c r="F11" s="143" t="s">
        <v>12</v>
      </c>
      <c r="G11" s="88" t="s">
        <v>6</v>
      </c>
    </row>
    <row r="12" spans="1:7" ht="30" x14ac:dyDescent="0.25">
      <c r="A12" s="163">
        <v>3</v>
      </c>
      <c r="B12" s="158">
        <v>23896.65</v>
      </c>
      <c r="C12" s="123" t="s">
        <v>14</v>
      </c>
      <c r="D12" s="96">
        <v>43851</v>
      </c>
      <c r="E12" s="6" t="s">
        <v>17</v>
      </c>
      <c r="F12" s="143" t="s">
        <v>18</v>
      </c>
      <c r="G12" s="88" t="s">
        <v>20</v>
      </c>
    </row>
    <row r="13" spans="1:7" ht="30" x14ac:dyDescent="0.25">
      <c r="A13" s="163">
        <v>4</v>
      </c>
      <c r="B13" s="158">
        <v>1148773.72</v>
      </c>
      <c r="C13" s="123" t="s">
        <v>22</v>
      </c>
      <c r="D13" s="96">
        <v>43845</v>
      </c>
      <c r="E13" s="6" t="s">
        <v>25</v>
      </c>
      <c r="F13" s="143" t="s">
        <v>26</v>
      </c>
      <c r="G13" s="88" t="s">
        <v>29</v>
      </c>
    </row>
    <row r="14" spans="1:7" ht="30" x14ac:dyDescent="0.25">
      <c r="A14" s="163">
        <v>5</v>
      </c>
      <c r="B14" s="158">
        <v>66543.48000000001</v>
      </c>
      <c r="C14" s="123" t="s">
        <v>31</v>
      </c>
      <c r="D14" s="96">
        <v>43851</v>
      </c>
      <c r="E14" s="6" t="s">
        <v>17</v>
      </c>
      <c r="F14" s="143" t="s">
        <v>34</v>
      </c>
      <c r="G14" s="88" t="s">
        <v>6</v>
      </c>
    </row>
    <row r="15" spans="1:7" ht="30" x14ac:dyDescent="0.25">
      <c r="A15" s="163">
        <v>6</v>
      </c>
      <c r="B15" s="158">
        <v>66028.240000000005</v>
      </c>
      <c r="C15" s="123" t="s">
        <v>31</v>
      </c>
      <c r="D15" s="96">
        <v>43866</v>
      </c>
      <c r="E15" s="6" t="s">
        <v>17</v>
      </c>
      <c r="F15" s="143" t="s">
        <v>38</v>
      </c>
      <c r="G15" s="88" t="s">
        <v>6</v>
      </c>
    </row>
    <row r="16" spans="1:7" ht="25.5" x14ac:dyDescent="0.25">
      <c r="A16" s="163">
        <v>7</v>
      </c>
      <c r="B16" s="158">
        <v>4487536.04</v>
      </c>
      <c r="C16" s="123" t="s">
        <v>40</v>
      </c>
      <c r="D16" s="96">
        <v>43847</v>
      </c>
      <c r="E16" s="6" t="s">
        <v>43</v>
      </c>
      <c r="F16" s="143" t="s">
        <v>44</v>
      </c>
      <c r="G16" s="88" t="s">
        <v>6</v>
      </c>
    </row>
    <row r="17" spans="1:7" ht="30" x14ac:dyDescent="0.25">
      <c r="A17" s="163">
        <v>8</v>
      </c>
      <c r="B17" s="158">
        <v>132457</v>
      </c>
      <c r="C17" s="123" t="s">
        <v>47</v>
      </c>
      <c r="D17" s="96">
        <v>43866</v>
      </c>
      <c r="E17" s="6" t="s">
        <v>17</v>
      </c>
      <c r="F17" s="143" t="s">
        <v>49</v>
      </c>
      <c r="G17" s="88" t="s">
        <v>6</v>
      </c>
    </row>
    <row r="18" spans="1:7" x14ac:dyDescent="0.25">
      <c r="A18" s="163">
        <v>9</v>
      </c>
      <c r="B18" s="158">
        <v>550297</v>
      </c>
      <c r="C18" s="123" t="s">
        <v>51</v>
      </c>
      <c r="D18" s="96">
        <v>43852</v>
      </c>
      <c r="E18" s="6" t="s">
        <v>54</v>
      </c>
      <c r="F18" s="143" t="s">
        <v>55</v>
      </c>
      <c r="G18" s="88" t="s">
        <v>6</v>
      </c>
    </row>
    <row r="19" spans="1:7" ht="25.5" x14ac:dyDescent="0.25">
      <c r="A19" s="163">
        <v>10</v>
      </c>
      <c r="B19" s="158">
        <v>94823.42</v>
      </c>
      <c r="C19" s="123" t="s">
        <v>57</v>
      </c>
      <c r="D19" s="96">
        <v>43866</v>
      </c>
      <c r="E19" s="6" t="s">
        <v>59</v>
      </c>
      <c r="F19" s="143" t="s">
        <v>60</v>
      </c>
      <c r="G19" s="88" t="s">
        <v>6</v>
      </c>
    </row>
    <row r="20" spans="1:7" ht="25.5" x14ac:dyDescent="0.25">
      <c r="A20" s="163">
        <v>11</v>
      </c>
      <c r="B20" s="158">
        <v>113269.05</v>
      </c>
      <c r="C20" s="123" t="s">
        <v>61</v>
      </c>
      <c r="D20" s="96">
        <v>43875</v>
      </c>
      <c r="E20" s="6" t="s">
        <v>59</v>
      </c>
      <c r="F20" s="143" t="s">
        <v>63</v>
      </c>
      <c r="G20" s="88" t="s">
        <v>20</v>
      </c>
    </row>
    <row r="21" spans="1:7" ht="25.5" x14ac:dyDescent="0.25">
      <c r="A21" s="163">
        <v>12</v>
      </c>
      <c r="B21" s="158">
        <v>94716.19</v>
      </c>
      <c r="C21" s="123" t="s">
        <v>65</v>
      </c>
      <c r="D21" s="96">
        <v>43892</v>
      </c>
      <c r="E21" s="6" t="s">
        <v>59</v>
      </c>
      <c r="F21" s="143" t="s">
        <v>67</v>
      </c>
      <c r="G21" s="88" t="s">
        <v>6</v>
      </c>
    </row>
    <row r="22" spans="1:7" ht="25.5" x14ac:dyDescent="0.25">
      <c r="A22" s="163">
        <v>13</v>
      </c>
      <c r="B22" s="158">
        <v>81100.37</v>
      </c>
      <c r="C22" s="123" t="s">
        <v>69</v>
      </c>
      <c r="D22" s="96">
        <v>43882</v>
      </c>
      <c r="E22" s="6" t="s">
        <v>70</v>
      </c>
      <c r="F22" s="143" t="s">
        <v>71</v>
      </c>
      <c r="G22" s="88" t="s">
        <v>6</v>
      </c>
    </row>
    <row r="23" spans="1:7" ht="25.5" x14ac:dyDescent="0.25">
      <c r="A23" s="163">
        <v>14</v>
      </c>
      <c r="B23" s="158">
        <v>77188.570000000007</v>
      </c>
      <c r="C23" s="123" t="s">
        <v>74</v>
      </c>
      <c r="D23" s="96">
        <v>43892</v>
      </c>
      <c r="E23" s="6" t="s">
        <v>59</v>
      </c>
      <c r="F23" s="143" t="s">
        <v>75</v>
      </c>
      <c r="G23" s="88" t="s">
        <v>6</v>
      </c>
    </row>
    <row r="24" spans="1:7" ht="25.5" x14ac:dyDescent="0.25">
      <c r="A24" s="163">
        <v>15</v>
      </c>
      <c r="B24" s="158">
        <v>46501.760000000002</v>
      </c>
      <c r="C24" s="124" t="s">
        <v>76</v>
      </c>
      <c r="D24" s="96">
        <v>43885</v>
      </c>
      <c r="E24" s="6" t="s">
        <v>59</v>
      </c>
      <c r="F24" s="143" t="s">
        <v>75</v>
      </c>
      <c r="G24" s="88" t="s">
        <v>20</v>
      </c>
    </row>
    <row r="25" spans="1:7" ht="25.5" x14ac:dyDescent="0.25">
      <c r="A25" s="163">
        <v>16</v>
      </c>
      <c r="B25" s="158">
        <v>57840</v>
      </c>
      <c r="C25" s="124" t="s">
        <v>78</v>
      </c>
      <c r="D25" s="96">
        <v>43895</v>
      </c>
      <c r="E25" s="6" t="s">
        <v>59</v>
      </c>
      <c r="F25" s="143" t="s">
        <v>79</v>
      </c>
      <c r="G25" s="88" t="s">
        <v>20</v>
      </c>
    </row>
    <row r="26" spans="1:7" x14ac:dyDescent="0.25">
      <c r="A26" s="163">
        <v>17</v>
      </c>
      <c r="B26" s="158">
        <v>222459</v>
      </c>
      <c r="C26" s="123" t="s">
        <v>80</v>
      </c>
      <c r="D26" s="96">
        <v>43853</v>
      </c>
      <c r="E26" s="6" t="s">
        <v>83</v>
      </c>
      <c r="F26" s="143" t="s">
        <v>84</v>
      </c>
      <c r="G26" s="88" t="s">
        <v>6</v>
      </c>
    </row>
    <row r="27" spans="1:7" ht="38.25" x14ac:dyDescent="0.25">
      <c r="A27" s="163">
        <v>18</v>
      </c>
      <c r="B27" s="158">
        <v>94565</v>
      </c>
      <c r="C27" s="123" t="s">
        <v>86</v>
      </c>
      <c r="D27" s="96">
        <v>43858</v>
      </c>
      <c r="E27" s="6" t="s">
        <v>89</v>
      </c>
      <c r="F27" s="143" t="s">
        <v>90</v>
      </c>
      <c r="G27" s="88" t="s">
        <v>20</v>
      </c>
    </row>
    <row r="28" spans="1:7" ht="45" x14ac:dyDescent="0.25">
      <c r="A28" s="163">
        <v>19</v>
      </c>
      <c r="B28" s="158">
        <v>468392.64</v>
      </c>
      <c r="C28" s="123" t="s">
        <v>92</v>
      </c>
      <c r="D28" s="96">
        <v>43859</v>
      </c>
      <c r="E28" s="6" t="s">
        <v>95</v>
      </c>
      <c r="F28" s="143" t="s">
        <v>96</v>
      </c>
      <c r="G28" s="88" t="s">
        <v>6</v>
      </c>
    </row>
    <row r="29" spans="1:7" ht="45" x14ac:dyDescent="0.25">
      <c r="A29" s="163">
        <v>20</v>
      </c>
      <c r="B29" s="158">
        <v>490481.5</v>
      </c>
      <c r="C29" s="123" t="s">
        <v>98</v>
      </c>
      <c r="D29" s="96">
        <v>43866</v>
      </c>
      <c r="E29" s="6" t="s">
        <v>101</v>
      </c>
      <c r="F29" s="143" t="s">
        <v>102</v>
      </c>
      <c r="G29" s="88" t="s">
        <v>6</v>
      </c>
    </row>
    <row r="30" spans="1:7" x14ac:dyDescent="0.25">
      <c r="A30" s="163">
        <v>21</v>
      </c>
      <c r="B30" s="158">
        <v>4601090.25</v>
      </c>
      <c r="C30" s="123" t="s">
        <v>104</v>
      </c>
      <c r="D30" s="96"/>
      <c r="E30" s="6" t="s">
        <v>106</v>
      </c>
      <c r="F30" s="143" t="s">
        <v>107</v>
      </c>
      <c r="G30" s="88" t="s">
        <v>29</v>
      </c>
    </row>
    <row r="31" spans="1:7" ht="30" x14ac:dyDescent="0.25">
      <c r="A31" s="163">
        <v>22</v>
      </c>
      <c r="B31" s="158">
        <v>175276</v>
      </c>
      <c r="C31" s="123" t="s">
        <v>110</v>
      </c>
      <c r="D31" s="96">
        <v>43867</v>
      </c>
      <c r="E31" s="6" t="s">
        <v>113</v>
      </c>
      <c r="F31" s="143" t="s">
        <v>114</v>
      </c>
      <c r="G31" s="88" t="s">
        <v>6</v>
      </c>
    </row>
    <row r="32" spans="1:7" ht="25.5" x14ac:dyDescent="0.25">
      <c r="A32" s="163">
        <v>23</v>
      </c>
      <c r="B32" s="158">
        <v>63480</v>
      </c>
      <c r="C32" s="123" t="s">
        <v>116</v>
      </c>
      <c r="D32" s="96">
        <v>43885</v>
      </c>
      <c r="E32" s="6" t="s">
        <v>117</v>
      </c>
      <c r="F32" s="143" t="s">
        <v>118</v>
      </c>
      <c r="G32" s="88" t="s">
        <v>6</v>
      </c>
    </row>
    <row r="33" spans="1:7" ht="30" x14ac:dyDescent="0.25">
      <c r="A33" s="163">
        <v>24</v>
      </c>
      <c r="B33" s="158">
        <v>440757</v>
      </c>
      <c r="C33" s="123" t="s">
        <v>120</v>
      </c>
      <c r="D33" s="96">
        <v>43905</v>
      </c>
      <c r="E33" s="6" t="s">
        <v>121</v>
      </c>
      <c r="F33" s="143" t="s">
        <v>122</v>
      </c>
      <c r="G33" s="88" t="s">
        <v>29</v>
      </c>
    </row>
    <row r="34" spans="1:7" ht="30" x14ac:dyDescent="0.25">
      <c r="A34" s="163">
        <v>25</v>
      </c>
      <c r="B34" s="158">
        <v>1674725</v>
      </c>
      <c r="C34" s="123" t="s">
        <v>124</v>
      </c>
      <c r="D34" s="96">
        <v>43967</v>
      </c>
      <c r="E34" s="6" t="s">
        <v>125</v>
      </c>
      <c r="F34" s="143" t="s">
        <v>126</v>
      </c>
      <c r="G34" s="88" t="s">
        <v>20</v>
      </c>
    </row>
    <row r="35" spans="1:7" ht="30" x14ac:dyDescent="0.25">
      <c r="A35" s="163">
        <v>26</v>
      </c>
      <c r="B35" s="158">
        <v>290910</v>
      </c>
      <c r="C35" s="125" t="s">
        <v>128</v>
      </c>
      <c r="D35" s="97">
        <v>44022</v>
      </c>
      <c r="E35" s="9" t="s">
        <v>129</v>
      </c>
      <c r="F35" s="144" t="s">
        <v>130</v>
      </c>
      <c r="G35" s="88" t="s">
        <v>20</v>
      </c>
    </row>
    <row r="36" spans="1:7" ht="25.5" x14ac:dyDescent="0.25">
      <c r="A36" s="163">
        <v>27</v>
      </c>
      <c r="B36" s="158"/>
      <c r="C36" s="123" t="s">
        <v>132</v>
      </c>
      <c r="D36" s="96">
        <v>43906</v>
      </c>
      <c r="E36" s="6" t="s">
        <v>133</v>
      </c>
      <c r="F36" s="143" t="s">
        <v>134</v>
      </c>
      <c r="G36" s="88" t="s">
        <v>445</v>
      </c>
    </row>
    <row r="37" spans="1:7" ht="30" x14ac:dyDescent="0.25">
      <c r="A37" s="163">
        <v>28</v>
      </c>
      <c r="B37" s="158">
        <v>50033.740000000005</v>
      </c>
      <c r="C37" s="125" t="s">
        <v>136</v>
      </c>
      <c r="D37" s="97">
        <v>43906</v>
      </c>
      <c r="E37" s="9" t="s">
        <v>137</v>
      </c>
      <c r="F37" s="144" t="s">
        <v>138</v>
      </c>
      <c r="G37" s="79" t="s">
        <v>6</v>
      </c>
    </row>
    <row r="38" spans="1:7" ht="45" x14ac:dyDescent="0.25">
      <c r="A38" s="163">
        <v>29</v>
      </c>
      <c r="B38" s="158">
        <v>216164.75</v>
      </c>
      <c r="C38" s="126" t="s">
        <v>140</v>
      </c>
      <c r="D38" s="96">
        <v>43906</v>
      </c>
      <c r="E38" s="6" t="s">
        <v>141</v>
      </c>
      <c r="F38" s="143" t="s">
        <v>142</v>
      </c>
      <c r="G38" s="79" t="s">
        <v>6</v>
      </c>
    </row>
    <row r="39" spans="1:7" x14ac:dyDescent="0.25">
      <c r="A39" s="163">
        <v>30</v>
      </c>
      <c r="B39" s="158">
        <v>48870.740000000005</v>
      </c>
      <c r="C39" s="126" t="s">
        <v>144</v>
      </c>
      <c r="D39" s="96">
        <v>43921</v>
      </c>
      <c r="E39" s="6" t="s">
        <v>145</v>
      </c>
      <c r="F39" s="143" t="s">
        <v>146</v>
      </c>
      <c r="G39" s="79" t="s">
        <v>6</v>
      </c>
    </row>
    <row r="40" spans="1:7" ht="25.5" x14ac:dyDescent="0.25">
      <c r="A40" s="163">
        <v>31</v>
      </c>
      <c r="B40" s="158">
        <v>23238.5</v>
      </c>
      <c r="C40" s="126" t="s">
        <v>148</v>
      </c>
      <c r="D40" s="96">
        <v>43923</v>
      </c>
      <c r="E40" s="6" t="s">
        <v>145</v>
      </c>
      <c r="F40" s="143" t="s">
        <v>149</v>
      </c>
      <c r="G40" s="79" t="s">
        <v>6</v>
      </c>
    </row>
    <row r="41" spans="1:7" x14ac:dyDescent="0.25">
      <c r="A41" s="163">
        <v>32</v>
      </c>
      <c r="B41" s="158">
        <v>53490</v>
      </c>
      <c r="C41" s="126" t="s">
        <v>150</v>
      </c>
      <c r="D41" s="96">
        <v>43923</v>
      </c>
      <c r="E41" s="6" t="s">
        <v>145</v>
      </c>
      <c r="F41" s="143" t="s">
        <v>151</v>
      </c>
      <c r="G41" s="79" t="s">
        <v>6</v>
      </c>
    </row>
    <row r="42" spans="1:7" ht="30" x14ac:dyDescent="0.25">
      <c r="A42" s="163">
        <v>33</v>
      </c>
      <c r="B42" s="158">
        <v>85635.81</v>
      </c>
      <c r="C42" s="126" t="s">
        <v>152</v>
      </c>
      <c r="D42" s="96">
        <v>43917</v>
      </c>
      <c r="E42" s="6" t="s">
        <v>153</v>
      </c>
      <c r="F42" s="143" t="s">
        <v>154</v>
      </c>
      <c r="G42" s="79" t="s">
        <v>6</v>
      </c>
    </row>
    <row r="43" spans="1:7" x14ac:dyDescent="0.25">
      <c r="A43" s="163">
        <v>34</v>
      </c>
      <c r="B43" s="158">
        <v>830586</v>
      </c>
      <c r="C43" s="126" t="s">
        <v>156</v>
      </c>
      <c r="D43" s="96">
        <v>43921</v>
      </c>
      <c r="E43" s="21" t="s">
        <v>158</v>
      </c>
      <c r="F43" s="143" t="s">
        <v>159</v>
      </c>
      <c r="G43" s="79" t="s">
        <v>6</v>
      </c>
    </row>
    <row r="44" spans="1:7" x14ac:dyDescent="0.25">
      <c r="A44" s="163">
        <v>35</v>
      </c>
      <c r="B44" s="158">
        <v>44858.740000000005</v>
      </c>
      <c r="C44" s="126" t="s">
        <v>161</v>
      </c>
      <c r="D44" s="96">
        <v>43942</v>
      </c>
      <c r="E44" s="21" t="s">
        <v>162</v>
      </c>
      <c r="F44" s="143" t="s">
        <v>163</v>
      </c>
      <c r="G44" s="79" t="s">
        <v>6</v>
      </c>
    </row>
    <row r="45" spans="1:7" ht="30" x14ac:dyDescent="0.25">
      <c r="A45" s="163">
        <v>36</v>
      </c>
      <c r="B45" s="158">
        <v>79607</v>
      </c>
      <c r="C45" s="126" t="s">
        <v>164</v>
      </c>
      <c r="D45" s="96" t="s">
        <v>165</v>
      </c>
      <c r="E45" s="6" t="s">
        <v>89</v>
      </c>
      <c r="F45" s="143" t="s">
        <v>167</v>
      </c>
      <c r="G45" s="79" t="s">
        <v>6</v>
      </c>
    </row>
    <row r="46" spans="1:7" ht="30" x14ac:dyDescent="0.25">
      <c r="A46" s="163">
        <v>37</v>
      </c>
      <c r="B46" s="158">
        <v>87446.3</v>
      </c>
      <c r="C46" s="126" t="s">
        <v>168</v>
      </c>
      <c r="D46" s="96">
        <v>43941</v>
      </c>
      <c r="E46" s="6" t="s">
        <v>89</v>
      </c>
      <c r="F46" s="143" t="s">
        <v>169</v>
      </c>
      <c r="G46" s="79" t="s">
        <v>6</v>
      </c>
    </row>
    <row r="47" spans="1:7" ht="30" x14ac:dyDescent="0.25">
      <c r="A47" s="163">
        <v>38</v>
      </c>
      <c r="B47" s="158">
        <v>79607</v>
      </c>
      <c r="C47" s="126" t="s">
        <v>170</v>
      </c>
      <c r="D47" s="96">
        <v>43941</v>
      </c>
      <c r="E47" s="6" t="s">
        <v>89</v>
      </c>
      <c r="F47" s="143" t="s">
        <v>171</v>
      </c>
      <c r="G47" s="79" t="s">
        <v>6</v>
      </c>
    </row>
    <row r="48" spans="1:7" ht="30" x14ac:dyDescent="0.25">
      <c r="A48" s="163">
        <v>39</v>
      </c>
      <c r="B48" s="158">
        <v>173363.4</v>
      </c>
      <c r="C48" s="126" t="s">
        <v>172</v>
      </c>
      <c r="D48" s="96">
        <v>43941</v>
      </c>
      <c r="E48" s="6" t="s">
        <v>173</v>
      </c>
      <c r="F48" s="3" t="s">
        <v>174</v>
      </c>
      <c r="G48" s="79" t="s">
        <v>6</v>
      </c>
    </row>
    <row r="49" spans="1:7" ht="30" x14ac:dyDescent="0.25">
      <c r="A49" s="163">
        <v>40</v>
      </c>
      <c r="B49" s="158">
        <v>728352</v>
      </c>
      <c r="C49" s="126" t="s">
        <v>176</v>
      </c>
      <c r="D49" s="96">
        <v>43985</v>
      </c>
      <c r="E49" s="6" t="s">
        <v>177</v>
      </c>
      <c r="F49" s="3" t="s">
        <v>178</v>
      </c>
      <c r="G49" s="79" t="s">
        <v>20</v>
      </c>
    </row>
    <row r="50" spans="1:7" ht="30" x14ac:dyDescent="0.25">
      <c r="A50" s="163">
        <v>41</v>
      </c>
      <c r="B50" s="158">
        <v>2891341</v>
      </c>
      <c r="C50" s="126" t="s">
        <v>181</v>
      </c>
      <c r="D50" s="96">
        <v>43956</v>
      </c>
      <c r="E50" s="6" t="s">
        <v>182</v>
      </c>
      <c r="F50" s="3" t="s">
        <v>183</v>
      </c>
      <c r="G50" s="79" t="s">
        <v>6</v>
      </c>
    </row>
    <row r="51" spans="1:7" ht="30" x14ac:dyDescent="0.25">
      <c r="A51" s="163">
        <v>42</v>
      </c>
      <c r="B51" s="158">
        <v>216242</v>
      </c>
      <c r="C51" s="126" t="s">
        <v>185</v>
      </c>
      <c r="D51" s="96">
        <v>43966</v>
      </c>
      <c r="E51" s="23" t="s">
        <v>186</v>
      </c>
      <c r="F51" s="143" t="s">
        <v>187</v>
      </c>
      <c r="G51" s="79" t="s">
        <v>190</v>
      </c>
    </row>
    <row r="52" spans="1:7" x14ac:dyDescent="0.25">
      <c r="A52" s="163">
        <v>43</v>
      </c>
      <c r="B52" s="158">
        <v>21528</v>
      </c>
      <c r="C52" s="126" t="s">
        <v>191</v>
      </c>
      <c r="D52" s="96">
        <v>43963</v>
      </c>
      <c r="E52" s="24" t="s">
        <v>192</v>
      </c>
      <c r="F52" s="143" t="s">
        <v>193</v>
      </c>
      <c r="G52" s="79" t="s">
        <v>20</v>
      </c>
    </row>
    <row r="53" spans="1:7" x14ac:dyDescent="0.25">
      <c r="A53" s="163">
        <v>44</v>
      </c>
      <c r="B53" s="158">
        <v>103432</v>
      </c>
      <c r="C53" s="126" t="s">
        <v>196</v>
      </c>
      <c r="D53" s="96">
        <v>43978</v>
      </c>
      <c r="E53" s="24" t="s">
        <v>192</v>
      </c>
      <c r="F53" s="143" t="s">
        <v>197</v>
      </c>
      <c r="G53" s="79" t="s">
        <v>6</v>
      </c>
    </row>
    <row r="54" spans="1:7" x14ac:dyDescent="0.25">
      <c r="A54" s="163">
        <v>45</v>
      </c>
      <c r="B54" s="158">
        <v>90619</v>
      </c>
      <c r="C54" s="126" t="s">
        <v>200</v>
      </c>
      <c r="D54" s="96">
        <v>43978</v>
      </c>
      <c r="E54" s="24" t="s">
        <v>192</v>
      </c>
      <c r="F54" s="143" t="s">
        <v>201</v>
      </c>
      <c r="G54" s="79" t="s">
        <v>6</v>
      </c>
    </row>
    <row r="55" spans="1:7" ht="30" x14ac:dyDescent="0.25">
      <c r="A55" s="163">
        <v>46</v>
      </c>
      <c r="B55" s="158">
        <v>513667.5</v>
      </c>
      <c r="C55" s="126" t="s">
        <v>204</v>
      </c>
      <c r="D55" s="96">
        <v>44001</v>
      </c>
      <c r="E55" s="23" t="s">
        <v>205</v>
      </c>
      <c r="F55" s="143" t="s">
        <v>187</v>
      </c>
      <c r="G55" s="79" t="s">
        <v>190</v>
      </c>
    </row>
    <row r="56" spans="1:7" x14ac:dyDescent="0.25">
      <c r="A56" s="163">
        <v>47</v>
      </c>
      <c r="B56" s="158">
        <v>73124.19</v>
      </c>
      <c r="C56" s="126" t="s">
        <v>206</v>
      </c>
      <c r="D56" s="96">
        <v>44018</v>
      </c>
      <c r="E56" s="24" t="s">
        <v>192</v>
      </c>
      <c r="F56" s="143" t="s">
        <v>208</v>
      </c>
      <c r="G56" s="79" t="s">
        <v>6</v>
      </c>
    </row>
    <row r="57" spans="1:7" ht="30" x14ac:dyDescent="0.25">
      <c r="A57" s="163">
        <v>48</v>
      </c>
      <c r="B57" s="158"/>
      <c r="C57" s="126" t="s">
        <v>210</v>
      </c>
      <c r="D57" s="96"/>
      <c r="E57" s="23" t="s">
        <v>211</v>
      </c>
      <c r="F57" s="143" t="s">
        <v>212</v>
      </c>
      <c r="G57" s="79" t="s">
        <v>190</v>
      </c>
    </row>
    <row r="58" spans="1:7" ht="45" x14ac:dyDescent="0.25">
      <c r="A58" s="163">
        <v>49</v>
      </c>
      <c r="B58" s="158">
        <v>479800</v>
      </c>
      <c r="C58" s="126" t="s">
        <v>213</v>
      </c>
      <c r="D58" s="96">
        <v>44027</v>
      </c>
      <c r="E58" s="23" t="s">
        <v>215</v>
      </c>
      <c r="F58" s="143" t="s">
        <v>216</v>
      </c>
      <c r="G58" s="79" t="s">
        <v>6</v>
      </c>
    </row>
    <row r="59" spans="1:7" x14ac:dyDescent="0.25">
      <c r="A59" s="163">
        <v>50</v>
      </c>
      <c r="B59" s="158">
        <v>75983.26999999999</v>
      </c>
      <c r="C59" s="126" t="s">
        <v>217</v>
      </c>
      <c r="D59" s="96">
        <v>44027</v>
      </c>
      <c r="E59" s="23" t="s">
        <v>218</v>
      </c>
      <c r="F59" s="143" t="s">
        <v>219</v>
      </c>
      <c r="G59" s="79" t="s">
        <v>190</v>
      </c>
    </row>
    <row r="60" spans="1:7" x14ac:dyDescent="0.25">
      <c r="A60" s="163">
        <v>51</v>
      </c>
      <c r="B60" s="158">
        <v>42092.74</v>
      </c>
      <c r="C60" s="126" t="s">
        <v>221</v>
      </c>
      <c r="D60" s="96">
        <v>44048</v>
      </c>
      <c r="E60" s="23" t="s">
        <v>222</v>
      </c>
      <c r="F60" s="143" t="s">
        <v>223</v>
      </c>
      <c r="G60" s="79"/>
    </row>
    <row r="61" spans="1:7" x14ac:dyDescent="0.25">
      <c r="A61" s="163">
        <v>52</v>
      </c>
      <c r="B61" s="158">
        <v>65831.73</v>
      </c>
      <c r="C61" s="126" t="s">
        <v>225</v>
      </c>
      <c r="D61" s="96">
        <v>44040</v>
      </c>
      <c r="E61" s="23" t="s">
        <v>226</v>
      </c>
      <c r="F61" s="143" t="s">
        <v>227</v>
      </c>
      <c r="G61" s="79" t="s">
        <v>190</v>
      </c>
    </row>
    <row r="62" spans="1:7" ht="25.5" x14ac:dyDescent="0.25">
      <c r="A62" s="163">
        <v>53</v>
      </c>
      <c r="B62" s="158">
        <v>67537</v>
      </c>
      <c r="C62" s="126" t="s">
        <v>228</v>
      </c>
      <c r="D62" s="96">
        <v>44070</v>
      </c>
      <c r="E62" s="23" t="s">
        <v>222</v>
      </c>
      <c r="F62" s="143" t="s">
        <v>229</v>
      </c>
      <c r="G62" s="79" t="s">
        <v>6</v>
      </c>
    </row>
    <row r="63" spans="1:7" x14ac:dyDescent="0.25">
      <c r="A63" s="163">
        <v>54</v>
      </c>
      <c r="B63" s="158">
        <v>20428.18</v>
      </c>
      <c r="C63" s="126" t="s">
        <v>230</v>
      </c>
      <c r="D63" s="96">
        <v>44059</v>
      </c>
      <c r="E63" s="23" t="s">
        <v>222</v>
      </c>
      <c r="F63" s="143" t="s">
        <v>231</v>
      </c>
      <c r="G63" s="79" t="s">
        <v>6</v>
      </c>
    </row>
    <row r="64" spans="1:7" ht="30" x14ac:dyDescent="0.25">
      <c r="A64" s="163">
        <v>55</v>
      </c>
      <c r="B64" s="158">
        <v>664517</v>
      </c>
      <c r="C64" s="126" t="s">
        <v>233</v>
      </c>
      <c r="D64" s="96">
        <v>44048</v>
      </c>
      <c r="E64" s="23" t="s">
        <v>234</v>
      </c>
      <c r="F64" s="143" t="s">
        <v>235</v>
      </c>
      <c r="G64" s="79"/>
    </row>
    <row r="65" spans="1:7" x14ac:dyDescent="0.25">
      <c r="A65" s="163">
        <v>56</v>
      </c>
      <c r="B65" s="158">
        <v>304556</v>
      </c>
      <c r="C65" s="126" t="s">
        <v>237</v>
      </c>
      <c r="D65" s="96">
        <v>44047</v>
      </c>
      <c r="E65" s="23" t="s">
        <v>238</v>
      </c>
      <c r="F65" s="143" t="s">
        <v>239</v>
      </c>
      <c r="G65" s="79" t="s">
        <v>190</v>
      </c>
    </row>
    <row r="66" spans="1:7" ht="30" x14ac:dyDescent="0.25">
      <c r="A66" s="163">
        <v>57</v>
      </c>
      <c r="B66" s="158">
        <v>179149.1</v>
      </c>
      <c r="C66" s="126" t="s">
        <v>240</v>
      </c>
      <c r="D66" s="96">
        <v>44050</v>
      </c>
      <c r="E66" s="23" t="s">
        <v>241</v>
      </c>
      <c r="F66" s="143" t="s">
        <v>242</v>
      </c>
      <c r="G66" s="79"/>
    </row>
    <row r="67" spans="1:7" ht="30" x14ac:dyDescent="0.25">
      <c r="A67" s="163">
        <v>58</v>
      </c>
      <c r="B67" s="158">
        <v>603161.5</v>
      </c>
      <c r="C67" s="126" t="s">
        <v>244</v>
      </c>
      <c r="D67" s="96">
        <v>44050</v>
      </c>
      <c r="E67" s="23" t="s">
        <v>245</v>
      </c>
      <c r="F67" s="143" t="s">
        <v>246</v>
      </c>
      <c r="G67" s="79"/>
    </row>
    <row r="68" spans="1:7" x14ac:dyDescent="0.25">
      <c r="A68" s="163">
        <v>59</v>
      </c>
      <c r="B68" s="158">
        <v>91439</v>
      </c>
      <c r="C68" s="126" t="s">
        <v>248</v>
      </c>
      <c r="D68" s="96">
        <v>44055</v>
      </c>
      <c r="E68" s="23" t="s">
        <v>249</v>
      </c>
      <c r="F68" s="143" t="s">
        <v>250</v>
      </c>
      <c r="G68" s="79" t="s">
        <v>190</v>
      </c>
    </row>
    <row r="69" spans="1:7" ht="45" x14ac:dyDescent="0.25">
      <c r="A69" s="163">
        <v>60</v>
      </c>
      <c r="B69" s="158">
        <v>406168.83</v>
      </c>
      <c r="C69" s="126" t="s">
        <v>251</v>
      </c>
      <c r="D69" s="96">
        <v>44060</v>
      </c>
      <c r="E69" s="23" t="s">
        <v>252</v>
      </c>
      <c r="F69" s="143" t="s">
        <v>253</v>
      </c>
      <c r="G69" s="79" t="s">
        <v>6</v>
      </c>
    </row>
    <row r="70" spans="1:7" x14ac:dyDescent="0.25">
      <c r="A70" s="163">
        <v>61</v>
      </c>
      <c r="B70" s="158">
        <v>26998.54</v>
      </c>
      <c r="C70" s="126" t="s">
        <v>254</v>
      </c>
      <c r="D70" s="96">
        <v>44046</v>
      </c>
      <c r="E70" s="23" t="s">
        <v>255</v>
      </c>
      <c r="F70" s="143" t="s">
        <v>256</v>
      </c>
      <c r="G70" s="79" t="s">
        <v>6</v>
      </c>
    </row>
    <row r="71" spans="1:7" x14ac:dyDescent="0.25">
      <c r="A71" s="163">
        <v>62</v>
      </c>
      <c r="B71" s="158">
        <v>75473.000000000015</v>
      </c>
      <c r="C71" s="126" t="s">
        <v>257</v>
      </c>
      <c r="D71" s="96">
        <v>44060</v>
      </c>
      <c r="E71" s="23" t="s">
        <v>255</v>
      </c>
      <c r="F71" s="143" t="s">
        <v>258</v>
      </c>
      <c r="G71" s="79" t="s">
        <v>6</v>
      </c>
    </row>
    <row r="72" spans="1:7" x14ac:dyDescent="0.25">
      <c r="A72" s="163">
        <v>63</v>
      </c>
      <c r="B72" s="158">
        <v>77074.100000000006</v>
      </c>
      <c r="C72" s="126" t="s">
        <v>259</v>
      </c>
      <c r="D72" s="96">
        <v>44060</v>
      </c>
      <c r="E72" s="23" t="s">
        <v>255</v>
      </c>
      <c r="F72" s="143" t="s">
        <v>260</v>
      </c>
      <c r="G72" s="79" t="s">
        <v>6</v>
      </c>
    </row>
    <row r="73" spans="1:7" x14ac:dyDescent="0.25">
      <c r="A73" s="163">
        <v>64</v>
      </c>
      <c r="B73" s="158">
        <v>77574.11</v>
      </c>
      <c r="C73" s="126" t="s">
        <v>261</v>
      </c>
      <c r="D73" s="96">
        <v>44060</v>
      </c>
      <c r="E73" s="23" t="s">
        <v>255</v>
      </c>
      <c r="F73" s="143" t="s">
        <v>262</v>
      </c>
      <c r="G73" s="79" t="s">
        <v>6</v>
      </c>
    </row>
    <row r="74" spans="1:7" ht="30" x14ac:dyDescent="0.25">
      <c r="A74" s="163">
        <v>65</v>
      </c>
      <c r="B74" s="158">
        <v>6252980.2199999997</v>
      </c>
      <c r="C74" s="126" t="s">
        <v>263</v>
      </c>
      <c r="D74" s="96">
        <v>44068</v>
      </c>
      <c r="E74" s="23" t="s">
        <v>264</v>
      </c>
      <c r="F74" s="143" t="s">
        <v>265</v>
      </c>
      <c r="G74" s="79" t="s">
        <v>267</v>
      </c>
    </row>
    <row r="75" spans="1:7" x14ac:dyDescent="0.25">
      <c r="A75" s="163">
        <v>66</v>
      </c>
      <c r="B75" s="158">
        <v>23529.420000000002</v>
      </c>
      <c r="C75" s="126" t="s">
        <v>268</v>
      </c>
      <c r="D75" s="96">
        <v>44068</v>
      </c>
      <c r="E75" s="23" t="s">
        <v>255</v>
      </c>
      <c r="F75" s="143" t="s">
        <v>269</v>
      </c>
      <c r="G75" s="79" t="s">
        <v>6</v>
      </c>
    </row>
    <row r="76" spans="1:7" ht="30" x14ac:dyDescent="0.25">
      <c r="A76" s="163">
        <v>67</v>
      </c>
      <c r="B76" s="158">
        <v>793700</v>
      </c>
      <c r="C76" s="126" t="s">
        <v>270</v>
      </c>
      <c r="D76" s="96">
        <v>44078</v>
      </c>
      <c r="E76" s="23" t="s">
        <v>272</v>
      </c>
      <c r="F76" s="143" t="s">
        <v>273</v>
      </c>
      <c r="G76" s="79" t="s">
        <v>267</v>
      </c>
    </row>
    <row r="77" spans="1:7" x14ac:dyDescent="0.25">
      <c r="A77" s="163">
        <v>68</v>
      </c>
      <c r="B77" s="158">
        <v>44247.240000000005</v>
      </c>
      <c r="C77" s="126" t="s">
        <v>274</v>
      </c>
      <c r="D77" s="96">
        <v>44076</v>
      </c>
      <c r="E77" s="23" t="s">
        <v>255</v>
      </c>
      <c r="F77" s="143" t="s">
        <v>275</v>
      </c>
      <c r="G77" s="79" t="s">
        <v>6</v>
      </c>
    </row>
    <row r="78" spans="1:7" ht="25.5" x14ac:dyDescent="0.25">
      <c r="A78" s="163">
        <v>69</v>
      </c>
      <c r="B78" s="158">
        <v>104924</v>
      </c>
      <c r="C78" s="126" t="s">
        <v>276</v>
      </c>
      <c r="D78" s="96">
        <v>44081</v>
      </c>
      <c r="E78" s="23" t="s">
        <v>255</v>
      </c>
      <c r="F78" s="143" t="s">
        <v>277</v>
      </c>
      <c r="G78" s="79" t="s">
        <v>6</v>
      </c>
    </row>
    <row r="79" spans="1:7" x14ac:dyDescent="0.25">
      <c r="A79" s="163">
        <v>70</v>
      </c>
      <c r="B79" s="158">
        <v>26053.62</v>
      </c>
      <c r="C79" s="126" t="s">
        <v>278</v>
      </c>
      <c r="D79" s="96">
        <v>44081</v>
      </c>
      <c r="E79" s="23" t="s">
        <v>255</v>
      </c>
      <c r="F79" s="143" t="s">
        <v>279</v>
      </c>
      <c r="G79" s="89"/>
    </row>
    <row r="80" spans="1:7" x14ac:dyDescent="0.25">
      <c r="A80" s="163">
        <v>71</v>
      </c>
      <c r="B80" s="158">
        <v>450561</v>
      </c>
      <c r="C80" s="126" t="s">
        <v>280</v>
      </c>
      <c r="D80" s="96">
        <v>44134</v>
      </c>
      <c r="E80" s="23" t="s">
        <v>281</v>
      </c>
      <c r="F80" s="143" t="s">
        <v>282</v>
      </c>
      <c r="G80" s="89" t="s">
        <v>267</v>
      </c>
    </row>
    <row r="81" spans="1:7" ht="38.25" x14ac:dyDescent="0.25">
      <c r="A81" s="163">
        <v>72</v>
      </c>
      <c r="B81" s="158">
        <v>91150</v>
      </c>
      <c r="C81" s="127" t="s">
        <v>283</v>
      </c>
      <c r="D81" s="99">
        <v>44099</v>
      </c>
      <c r="E81" s="28" t="s">
        <v>284</v>
      </c>
      <c r="F81" s="145" t="s">
        <v>285</v>
      </c>
      <c r="G81" s="89" t="s">
        <v>6</v>
      </c>
    </row>
    <row r="82" spans="1:7" x14ac:dyDescent="0.25">
      <c r="A82" s="163">
        <v>73</v>
      </c>
      <c r="B82" s="158">
        <v>96142.739999999991</v>
      </c>
      <c r="C82" s="127" t="s">
        <v>286</v>
      </c>
      <c r="D82" s="99">
        <v>44095</v>
      </c>
      <c r="E82" s="28" t="s">
        <v>287</v>
      </c>
      <c r="F82" s="145" t="s">
        <v>288</v>
      </c>
      <c r="G82" s="89" t="s">
        <v>6</v>
      </c>
    </row>
    <row r="83" spans="1:7" x14ac:dyDescent="0.25">
      <c r="A83" s="163">
        <v>74</v>
      </c>
      <c r="B83" s="158">
        <v>122160.23000000001</v>
      </c>
      <c r="C83" s="127" t="s">
        <v>289</v>
      </c>
      <c r="D83" s="99">
        <v>44105</v>
      </c>
      <c r="E83" s="28" t="s">
        <v>287</v>
      </c>
      <c r="F83" s="145" t="s">
        <v>290</v>
      </c>
      <c r="G83" s="89" t="s">
        <v>6</v>
      </c>
    </row>
    <row r="84" spans="1:7" x14ac:dyDescent="0.25">
      <c r="A84" s="163">
        <v>75</v>
      </c>
      <c r="B84" s="158">
        <v>161729.35</v>
      </c>
      <c r="C84" s="127" t="s">
        <v>292</v>
      </c>
      <c r="D84" s="99">
        <v>44095</v>
      </c>
      <c r="E84" s="28" t="s">
        <v>287</v>
      </c>
      <c r="F84" s="145" t="s">
        <v>279</v>
      </c>
      <c r="G84" s="89" t="s">
        <v>6</v>
      </c>
    </row>
    <row r="85" spans="1:7" ht="25.5" x14ac:dyDescent="0.25">
      <c r="A85" s="163">
        <v>76</v>
      </c>
      <c r="B85" s="158">
        <v>68748.83</v>
      </c>
      <c r="C85" s="127" t="s">
        <v>293</v>
      </c>
      <c r="D85" s="99">
        <v>44110</v>
      </c>
      <c r="E85" s="28" t="s">
        <v>294</v>
      </c>
      <c r="F85" s="145" t="s">
        <v>295</v>
      </c>
      <c r="G85" s="89" t="s">
        <v>20</v>
      </c>
    </row>
    <row r="86" spans="1:7" x14ac:dyDescent="0.25">
      <c r="A86" s="163">
        <v>77</v>
      </c>
      <c r="B86" s="158">
        <v>51455.740000000005</v>
      </c>
      <c r="C86" s="127" t="s">
        <v>296</v>
      </c>
      <c r="D86" s="99">
        <v>44110</v>
      </c>
      <c r="E86" s="28" t="s">
        <v>287</v>
      </c>
      <c r="F86" s="145" t="s">
        <v>297</v>
      </c>
      <c r="G86" s="89" t="s">
        <v>6</v>
      </c>
    </row>
    <row r="87" spans="1:7" ht="30" x14ac:dyDescent="0.25">
      <c r="A87" s="163">
        <v>78</v>
      </c>
      <c r="B87" s="158">
        <v>718669</v>
      </c>
      <c r="C87" s="127" t="s">
        <v>298</v>
      </c>
      <c r="D87" s="99">
        <v>44109</v>
      </c>
      <c r="E87" s="33" t="s">
        <v>299</v>
      </c>
      <c r="F87" s="145" t="s">
        <v>300</v>
      </c>
      <c r="G87" s="89" t="s">
        <v>6</v>
      </c>
    </row>
    <row r="88" spans="1:7" ht="38.25" x14ac:dyDescent="0.25">
      <c r="A88" s="163">
        <v>79</v>
      </c>
      <c r="B88" s="158">
        <v>4218953</v>
      </c>
      <c r="C88" s="128" t="s">
        <v>302</v>
      </c>
      <c r="D88" s="99">
        <v>42787</v>
      </c>
      <c r="E88" s="33" t="s">
        <v>303</v>
      </c>
      <c r="F88" s="145" t="s">
        <v>304</v>
      </c>
      <c r="G88" s="89"/>
    </row>
    <row r="89" spans="1:7" ht="25.5" x14ac:dyDescent="0.25">
      <c r="A89" s="163">
        <v>80</v>
      </c>
      <c r="B89" s="158">
        <v>157768.09</v>
      </c>
      <c r="C89" s="127" t="s">
        <v>305</v>
      </c>
      <c r="D89" s="99">
        <v>44123</v>
      </c>
      <c r="E89" s="28" t="s">
        <v>145</v>
      </c>
      <c r="F89" s="145" t="s">
        <v>306</v>
      </c>
      <c r="G89" s="89" t="s">
        <v>6</v>
      </c>
    </row>
    <row r="90" spans="1:7" x14ac:dyDescent="0.25">
      <c r="A90" s="163">
        <v>81</v>
      </c>
      <c r="B90" s="158">
        <v>107594.3</v>
      </c>
      <c r="C90" s="127" t="s">
        <v>307</v>
      </c>
      <c r="D90" s="99">
        <v>44120</v>
      </c>
      <c r="E90" s="28" t="s">
        <v>308</v>
      </c>
      <c r="F90" s="145" t="s">
        <v>309</v>
      </c>
      <c r="G90" s="89" t="s">
        <v>6</v>
      </c>
    </row>
    <row r="91" spans="1:7" ht="30" x14ac:dyDescent="0.25">
      <c r="A91" s="163">
        <v>82</v>
      </c>
      <c r="B91" s="158">
        <v>83506</v>
      </c>
      <c r="C91" s="127" t="s">
        <v>310</v>
      </c>
      <c r="D91" s="99">
        <v>44119</v>
      </c>
      <c r="E91" s="33" t="s">
        <v>211</v>
      </c>
      <c r="F91" s="145" t="s">
        <v>311</v>
      </c>
      <c r="G91" s="89" t="s">
        <v>6</v>
      </c>
    </row>
    <row r="92" spans="1:7" ht="25.5" x14ac:dyDescent="0.25">
      <c r="A92" s="163">
        <v>83</v>
      </c>
      <c r="B92" s="158">
        <v>113059.57</v>
      </c>
      <c r="C92" s="127" t="s">
        <v>312</v>
      </c>
      <c r="D92" s="99">
        <v>44124</v>
      </c>
      <c r="E92" s="33" t="s">
        <v>162</v>
      </c>
      <c r="F92" s="145" t="s">
        <v>313</v>
      </c>
      <c r="G92" s="89" t="s">
        <v>6</v>
      </c>
    </row>
    <row r="93" spans="1:7" x14ac:dyDescent="0.25">
      <c r="A93" s="163">
        <v>84</v>
      </c>
      <c r="B93" s="158">
        <v>48426.149999999994</v>
      </c>
      <c r="C93" s="127" t="s">
        <v>314</v>
      </c>
      <c r="D93" s="99">
        <v>44124</v>
      </c>
      <c r="E93" s="33" t="s">
        <v>162</v>
      </c>
      <c r="F93" s="145" t="s">
        <v>315</v>
      </c>
      <c r="G93" s="89" t="s">
        <v>6</v>
      </c>
    </row>
    <row r="94" spans="1:7" x14ac:dyDescent="0.25">
      <c r="A94" s="163">
        <v>85</v>
      </c>
      <c r="B94" s="158">
        <v>28033.47</v>
      </c>
      <c r="C94" s="127" t="s">
        <v>316</v>
      </c>
      <c r="D94" s="99">
        <v>44134</v>
      </c>
      <c r="E94" s="33" t="s">
        <v>162</v>
      </c>
      <c r="F94" s="145" t="s">
        <v>317</v>
      </c>
      <c r="G94" s="89" t="s">
        <v>6</v>
      </c>
    </row>
    <row r="95" spans="1:7" ht="30" x14ac:dyDescent="0.25">
      <c r="A95" s="163">
        <v>86</v>
      </c>
      <c r="B95" s="158">
        <v>841633</v>
      </c>
      <c r="C95" s="127" t="s">
        <v>318</v>
      </c>
      <c r="D95" s="99">
        <v>44153</v>
      </c>
      <c r="E95" s="33" t="s">
        <v>319</v>
      </c>
      <c r="F95" s="145" t="s">
        <v>320</v>
      </c>
      <c r="G95" s="89" t="s">
        <v>6</v>
      </c>
    </row>
    <row r="96" spans="1:7" x14ac:dyDescent="0.25">
      <c r="A96" s="163">
        <v>87</v>
      </c>
      <c r="B96" s="158"/>
      <c r="C96" s="35"/>
      <c r="D96" s="101"/>
      <c r="E96" s="38"/>
      <c r="F96" s="164"/>
      <c r="G96" s="86"/>
    </row>
    <row r="97" spans="1:7" x14ac:dyDescent="0.25">
      <c r="A97" s="163">
        <v>88</v>
      </c>
      <c r="B97" s="158">
        <v>101828.48000000001</v>
      </c>
      <c r="C97" s="126" t="s">
        <v>321</v>
      </c>
      <c r="D97" s="96" t="s">
        <v>322</v>
      </c>
      <c r="E97" s="21" t="s">
        <v>323</v>
      </c>
      <c r="F97" s="143" t="s">
        <v>324</v>
      </c>
      <c r="G97" s="89" t="s">
        <v>6</v>
      </c>
    </row>
    <row r="98" spans="1:7" x14ac:dyDescent="0.25">
      <c r="A98" s="163">
        <v>89</v>
      </c>
      <c r="B98" s="158">
        <v>93556.739999999991</v>
      </c>
      <c r="C98" s="126" t="s">
        <v>325</v>
      </c>
      <c r="D98" s="96">
        <v>44131</v>
      </c>
      <c r="E98" s="21" t="s">
        <v>326</v>
      </c>
      <c r="F98" s="143" t="s">
        <v>327</v>
      </c>
      <c r="G98" s="89" t="s">
        <v>6</v>
      </c>
    </row>
    <row r="99" spans="1:7" x14ac:dyDescent="0.25">
      <c r="A99" s="163">
        <v>90</v>
      </c>
      <c r="B99" s="158">
        <v>168106.74</v>
      </c>
      <c r="C99" s="126" t="s">
        <v>328</v>
      </c>
      <c r="D99" s="96">
        <v>44139</v>
      </c>
      <c r="E99" s="21" t="s">
        <v>326</v>
      </c>
      <c r="F99" s="143" t="s">
        <v>329</v>
      </c>
      <c r="G99" s="89"/>
    </row>
    <row r="100" spans="1:7" ht="30" x14ac:dyDescent="0.25">
      <c r="A100" s="163">
        <v>91</v>
      </c>
      <c r="B100" s="158">
        <v>320363</v>
      </c>
      <c r="C100" s="126" t="s">
        <v>330</v>
      </c>
      <c r="D100" s="96">
        <v>40481</v>
      </c>
      <c r="E100" s="6" t="s">
        <v>331</v>
      </c>
      <c r="F100" s="143" t="s">
        <v>332</v>
      </c>
      <c r="G100" s="89" t="s">
        <v>6</v>
      </c>
    </row>
    <row r="101" spans="1:7" x14ac:dyDescent="0.25">
      <c r="A101" s="163">
        <v>92</v>
      </c>
      <c r="B101" s="158">
        <v>112325</v>
      </c>
      <c r="C101" s="126" t="s">
        <v>334</v>
      </c>
      <c r="D101" s="96">
        <v>44155</v>
      </c>
      <c r="E101" s="21" t="s">
        <v>335</v>
      </c>
      <c r="F101" s="143" t="s">
        <v>235</v>
      </c>
      <c r="G101" s="89" t="s">
        <v>6</v>
      </c>
    </row>
    <row r="102" spans="1:7" ht="30" x14ac:dyDescent="0.25">
      <c r="A102" s="163">
        <v>93</v>
      </c>
      <c r="B102" s="158">
        <v>302862.25</v>
      </c>
      <c r="C102" s="126" t="s">
        <v>336</v>
      </c>
      <c r="D102" s="96">
        <v>44134</v>
      </c>
      <c r="E102" s="6" t="s">
        <v>337</v>
      </c>
      <c r="F102" s="143" t="s">
        <v>338</v>
      </c>
      <c r="G102" s="89" t="s">
        <v>6</v>
      </c>
    </row>
    <row r="103" spans="1:7" ht="25.5" x14ac:dyDescent="0.25">
      <c r="A103" s="163">
        <v>94</v>
      </c>
      <c r="B103" s="158">
        <v>248079</v>
      </c>
      <c r="C103" s="126" t="s">
        <v>340</v>
      </c>
      <c r="D103" s="96"/>
      <c r="E103" s="6" t="s">
        <v>83</v>
      </c>
      <c r="F103" s="143" t="s">
        <v>341</v>
      </c>
      <c r="G103" s="89" t="s">
        <v>6</v>
      </c>
    </row>
    <row r="104" spans="1:7" x14ac:dyDescent="0.25">
      <c r="A104" s="163">
        <v>95</v>
      </c>
      <c r="B104" s="158">
        <v>210576</v>
      </c>
      <c r="C104" s="126" t="s">
        <v>342</v>
      </c>
      <c r="D104" s="96">
        <v>44144</v>
      </c>
      <c r="E104" s="21" t="s">
        <v>343</v>
      </c>
      <c r="F104" s="153"/>
      <c r="G104" s="89" t="s">
        <v>6</v>
      </c>
    </row>
    <row r="105" spans="1:7" ht="30" x14ac:dyDescent="0.25">
      <c r="A105" s="163">
        <v>96</v>
      </c>
      <c r="B105" s="158">
        <v>3367087.93</v>
      </c>
      <c r="C105" s="126" t="s">
        <v>344</v>
      </c>
      <c r="D105" s="96">
        <v>44144</v>
      </c>
      <c r="E105" s="6" t="s">
        <v>345</v>
      </c>
      <c r="F105" s="143" t="s">
        <v>346</v>
      </c>
      <c r="G105" s="89" t="s">
        <v>6</v>
      </c>
    </row>
    <row r="106" spans="1:7" ht="25.5" x14ac:dyDescent="0.25">
      <c r="A106" s="163">
        <v>97</v>
      </c>
      <c r="B106" s="158">
        <v>50329</v>
      </c>
      <c r="C106" s="126" t="s">
        <v>347</v>
      </c>
      <c r="D106" s="96">
        <v>44146</v>
      </c>
      <c r="E106" s="21" t="s">
        <v>348</v>
      </c>
      <c r="F106" s="143" t="s">
        <v>349</v>
      </c>
      <c r="G106" s="89" t="s">
        <v>6</v>
      </c>
    </row>
    <row r="107" spans="1:7" ht="30" x14ac:dyDescent="0.25">
      <c r="A107" s="163">
        <v>98</v>
      </c>
      <c r="B107" s="158">
        <v>1597852</v>
      </c>
      <c r="C107" s="127" t="s">
        <v>350</v>
      </c>
      <c r="D107" s="99">
        <v>44146</v>
      </c>
      <c r="E107" s="33" t="s">
        <v>351</v>
      </c>
      <c r="F107" s="145" t="s">
        <v>352</v>
      </c>
      <c r="G107" s="89" t="s">
        <v>6</v>
      </c>
    </row>
    <row r="108" spans="1:7" ht="25.5" x14ac:dyDescent="0.25">
      <c r="A108" s="163">
        <v>99</v>
      </c>
      <c r="B108" s="158">
        <v>83574.13</v>
      </c>
      <c r="C108" s="127" t="s">
        <v>353</v>
      </c>
      <c r="D108" s="99">
        <v>44140</v>
      </c>
      <c r="E108" s="21" t="s">
        <v>287</v>
      </c>
      <c r="F108" s="145" t="s">
        <v>354</v>
      </c>
      <c r="G108" s="89" t="s">
        <v>6</v>
      </c>
    </row>
    <row r="109" spans="1:7" x14ac:dyDescent="0.25">
      <c r="A109" s="163">
        <v>100</v>
      </c>
      <c r="B109" s="158">
        <v>53241.060000000005</v>
      </c>
      <c r="C109" s="127" t="s">
        <v>356</v>
      </c>
      <c r="D109" s="99">
        <v>44140</v>
      </c>
      <c r="E109" s="21" t="s">
        <v>287</v>
      </c>
      <c r="F109" s="145" t="s">
        <v>357</v>
      </c>
      <c r="G109" s="89" t="s">
        <v>6</v>
      </c>
    </row>
    <row r="110" spans="1:7" x14ac:dyDescent="0.25">
      <c r="A110" s="163">
        <v>101</v>
      </c>
      <c r="B110" s="158">
        <v>25123.919999999998</v>
      </c>
      <c r="C110" s="126" t="s">
        <v>359</v>
      </c>
      <c r="D110" s="96">
        <v>44139</v>
      </c>
      <c r="E110" s="21" t="s">
        <v>287</v>
      </c>
      <c r="F110" s="143" t="s">
        <v>360</v>
      </c>
      <c r="G110" s="89" t="s">
        <v>6</v>
      </c>
    </row>
    <row r="111" spans="1:7" ht="25.5" x14ac:dyDescent="0.25">
      <c r="A111" s="163">
        <v>102</v>
      </c>
      <c r="B111" s="158">
        <v>122022.73999999999</v>
      </c>
      <c r="C111" s="126" t="s">
        <v>361</v>
      </c>
      <c r="D111" s="96">
        <v>44144</v>
      </c>
      <c r="E111" s="21" t="s">
        <v>287</v>
      </c>
      <c r="F111" s="143" t="s">
        <v>362</v>
      </c>
      <c r="G111" s="89" t="s">
        <v>6</v>
      </c>
    </row>
    <row r="112" spans="1:7" ht="25.5" x14ac:dyDescent="0.25">
      <c r="A112" s="163">
        <v>103</v>
      </c>
      <c r="B112" s="158">
        <v>23168.140000000003</v>
      </c>
      <c r="C112" s="126" t="s">
        <v>363</v>
      </c>
      <c r="D112" s="96">
        <v>44176</v>
      </c>
      <c r="E112" s="21" t="s">
        <v>287</v>
      </c>
      <c r="F112" s="143" t="s">
        <v>364</v>
      </c>
      <c r="G112" s="89" t="s">
        <v>6</v>
      </c>
    </row>
    <row r="113" spans="1:7" x14ac:dyDescent="0.25">
      <c r="A113" s="163">
        <v>104</v>
      </c>
      <c r="B113" s="158">
        <v>22698.739999999998</v>
      </c>
      <c r="C113" s="126" t="s">
        <v>366</v>
      </c>
      <c r="D113" s="96">
        <v>44147</v>
      </c>
      <c r="E113" s="21" t="s">
        <v>287</v>
      </c>
      <c r="F113" s="143" t="s">
        <v>367</v>
      </c>
      <c r="G113" s="89" t="s">
        <v>6</v>
      </c>
    </row>
    <row r="114" spans="1:7" x14ac:dyDescent="0.25">
      <c r="A114" s="163">
        <v>105</v>
      </c>
      <c r="B114" s="158">
        <v>54020.1</v>
      </c>
      <c r="C114" s="126" t="s">
        <v>368</v>
      </c>
      <c r="D114" s="96">
        <v>44158</v>
      </c>
      <c r="E114" s="21" t="s">
        <v>287</v>
      </c>
      <c r="F114" s="143" t="s">
        <v>369</v>
      </c>
      <c r="G114" s="89" t="s">
        <v>6</v>
      </c>
    </row>
    <row r="115" spans="1:7" x14ac:dyDescent="0.25">
      <c r="A115" s="163">
        <v>106</v>
      </c>
      <c r="B115" s="158">
        <v>46447.97</v>
      </c>
      <c r="C115" s="126" t="s">
        <v>370</v>
      </c>
      <c r="D115" s="96">
        <v>44162</v>
      </c>
      <c r="E115" s="21" t="s">
        <v>287</v>
      </c>
      <c r="F115" s="143" t="s">
        <v>371</v>
      </c>
      <c r="G115" s="89" t="s">
        <v>6</v>
      </c>
    </row>
    <row r="116" spans="1:7" ht="25.5" x14ac:dyDescent="0.25">
      <c r="A116" s="163">
        <v>107</v>
      </c>
      <c r="B116" s="158">
        <v>55054.420000000006</v>
      </c>
      <c r="C116" s="126" t="s">
        <v>372</v>
      </c>
      <c r="D116" s="96">
        <v>44162</v>
      </c>
      <c r="E116" s="21" t="s">
        <v>287</v>
      </c>
      <c r="F116" s="143" t="s">
        <v>373</v>
      </c>
      <c r="G116" s="89" t="s">
        <v>6</v>
      </c>
    </row>
    <row r="117" spans="1:7" ht="25.5" x14ac:dyDescent="0.25">
      <c r="A117" s="163">
        <v>108</v>
      </c>
      <c r="B117" s="158">
        <v>24747.29</v>
      </c>
      <c r="C117" s="126" t="s">
        <v>375</v>
      </c>
      <c r="D117" s="96">
        <v>44162</v>
      </c>
      <c r="E117" s="21" t="s">
        <v>287</v>
      </c>
      <c r="F117" s="143" t="s">
        <v>376</v>
      </c>
      <c r="G117" s="89" t="s">
        <v>6</v>
      </c>
    </row>
    <row r="118" spans="1:7" x14ac:dyDescent="0.25">
      <c r="A118" s="163">
        <v>109</v>
      </c>
      <c r="B118" s="158">
        <v>24747.29</v>
      </c>
      <c r="C118" s="126" t="s">
        <v>377</v>
      </c>
      <c r="D118" s="96">
        <v>44162</v>
      </c>
      <c r="E118" s="21" t="s">
        <v>287</v>
      </c>
      <c r="F118" s="143" t="s">
        <v>67</v>
      </c>
      <c r="G118" s="89" t="s">
        <v>6</v>
      </c>
    </row>
    <row r="119" spans="1:7" x14ac:dyDescent="0.25">
      <c r="A119" s="163">
        <v>110</v>
      </c>
      <c r="B119" s="158">
        <v>81294.820000000007</v>
      </c>
      <c r="C119" s="126" t="s">
        <v>378</v>
      </c>
      <c r="D119" s="96">
        <v>44167</v>
      </c>
      <c r="E119" s="21" t="s">
        <v>287</v>
      </c>
      <c r="F119" s="143" t="s">
        <v>379</v>
      </c>
      <c r="G119" s="89" t="s">
        <v>6</v>
      </c>
    </row>
    <row r="120" spans="1:7" ht="45" x14ac:dyDescent="0.25">
      <c r="A120" s="163">
        <v>111</v>
      </c>
      <c r="B120" s="158">
        <v>716398</v>
      </c>
      <c r="C120" s="126" t="s">
        <v>381</v>
      </c>
      <c r="D120" s="96">
        <v>44153</v>
      </c>
      <c r="E120" s="6" t="s">
        <v>382</v>
      </c>
      <c r="F120" s="143" t="s">
        <v>383</v>
      </c>
      <c r="G120" s="89" t="s">
        <v>6</v>
      </c>
    </row>
    <row r="121" spans="1:7" ht="30" x14ac:dyDescent="0.25">
      <c r="A121" s="163">
        <v>112</v>
      </c>
      <c r="B121" s="158">
        <v>417195</v>
      </c>
      <c r="C121" s="126" t="s">
        <v>385</v>
      </c>
      <c r="D121" s="96">
        <v>44161</v>
      </c>
      <c r="E121" s="6" t="s">
        <v>386</v>
      </c>
      <c r="F121" s="143" t="s">
        <v>387</v>
      </c>
      <c r="G121" s="89" t="s">
        <v>6</v>
      </c>
    </row>
    <row r="122" spans="1:7" ht="30" x14ac:dyDescent="0.25">
      <c r="A122" s="163">
        <v>113</v>
      </c>
      <c r="B122" s="158">
        <v>335811.2</v>
      </c>
      <c r="C122" s="126" t="s">
        <v>389</v>
      </c>
      <c r="D122" s="96">
        <v>44167</v>
      </c>
      <c r="E122" s="6" t="s">
        <v>390</v>
      </c>
      <c r="F122" s="143" t="s">
        <v>391</v>
      </c>
      <c r="G122" s="89" t="s">
        <v>6</v>
      </c>
    </row>
    <row r="123" spans="1:7" ht="30" x14ac:dyDescent="0.25">
      <c r="A123" s="163">
        <v>114</v>
      </c>
      <c r="B123" s="158">
        <v>1063244.93</v>
      </c>
      <c r="C123" s="126" t="s">
        <v>392</v>
      </c>
      <c r="D123" s="96">
        <v>44194</v>
      </c>
      <c r="E123" s="6" t="s">
        <v>393</v>
      </c>
      <c r="F123" s="143" t="s">
        <v>394</v>
      </c>
      <c r="G123" s="89" t="s">
        <v>395</v>
      </c>
    </row>
    <row r="124" spans="1:7" x14ac:dyDescent="0.25">
      <c r="A124" s="163">
        <v>115</v>
      </c>
      <c r="B124" s="158">
        <v>2139231</v>
      </c>
      <c r="C124" s="126" t="s">
        <v>396</v>
      </c>
      <c r="D124" s="96">
        <v>44194</v>
      </c>
      <c r="E124" s="6" t="s">
        <v>397</v>
      </c>
      <c r="F124" s="143" t="s">
        <v>394</v>
      </c>
      <c r="G124" s="89" t="s">
        <v>395</v>
      </c>
    </row>
    <row r="125" spans="1:7" ht="45" x14ac:dyDescent="0.25">
      <c r="A125" s="163">
        <v>116</v>
      </c>
      <c r="B125" s="158">
        <v>72227</v>
      </c>
      <c r="C125" s="126" t="s">
        <v>398</v>
      </c>
      <c r="D125" s="96">
        <v>44194</v>
      </c>
      <c r="E125" s="6" t="s">
        <v>400</v>
      </c>
      <c r="F125" s="143" t="s">
        <v>401</v>
      </c>
      <c r="G125" s="89"/>
    </row>
  </sheetData>
  <mergeCells count="9">
    <mergeCell ref="C7:D7"/>
    <mergeCell ref="G7:G9"/>
    <mergeCell ref="A1:F1"/>
    <mergeCell ref="A2:F2"/>
    <mergeCell ref="A3:F3"/>
    <mergeCell ref="A5:G5"/>
    <mergeCell ref="E7:E8"/>
    <mergeCell ref="F7:F8"/>
    <mergeCell ref="A7:A9"/>
  </mergeCells>
  <dataValidations count="1">
    <dataValidation type="list" allowBlank="1" showInputMessage="1" showErrorMessage="1" sqref="G10:G36" xr:uid="{00000000-0002-0000-0100-000000000000}">
      <formula1>status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3"/>
  <sheetViews>
    <sheetView topLeftCell="A49" workbookViewId="0">
      <selection sqref="A1:XFD1048576"/>
    </sheetView>
  </sheetViews>
  <sheetFormatPr defaultRowHeight="15" x14ac:dyDescent="0.25"/>
  <cols>
    <col min="1" max="1" width="3.85546875" customWidth="1"/>
    <col min="2" max="2" width="16" style="152" customWidth="1"/>
    <col min="3" max="3" width="16" style="120" customWidth="1"/>
    <col min="4" max="4" width="15" customWidth="1"/>
    <col min="5" max="5" width="33" customWidth="1"/>
    <col min="6" max="6" width="22.5703125" style="141" customWidth="1"/>
    <col min="7" max="7" width="11.5703125" customWidth="1"/>
    <col min="8" max="8" width="25.28515625" customWidth="1"/>
  </cols>
  <sheetData>
    <row r="1" spans="1:8" ht="15.75" x14ac:dyDescent="0.25">
      <c r="A1" s="258" t="s">
        <v>449</v>
      </c>
      <c r="B1" s="258"/>
      <c r="C1" s="258"/>
      <c r="D1" s="258"/>
      <c r="E1" s="258"/>
      <c r="F1" s="258"/>
      <c r="G1" s="258"/>
      <c r="H1" s="258"/>
    </row>
    <row r="2" spans="1:8" x14ac:dyDescent="0.25">
      <c r="A2" s="259" t="s">
        <v>402</v>
      </c>
      <c r="B2" s="259"/>
      <c r="C2" s="259"/>
      <c r="D2" s="259"/>
      <c r="E2" s="259"/>
      <c r="F2" s="259"/>
      <c r="G2" s="259"/>
      <c r="H2" s="259"/>
    </row>
    <row r="3" spans="1:8" x14ac:dyDescent="0.25">
      <c r="A3" s="260" t="s">
        <v>403</v>
      </c>
      <c r="B3" s="260"/>
      <c r="C3" s="260"/>
      <c r="D3" s="260"/>
      <c r="E3" s="260"/>
      <c r="F3" s="260"/>
      <c r="G3" s="260"/>
      <c r="H3" s="260"/>
    </row>
    <row r="4" spans="1:8" x14ac:dyDescent="0.25">
      <c r="B4" s="149"/>
      <c r="C4"/>
    </row>
    <row r="5" spans="1:8" x14ac:dyDescent="0.25">
      <c r="A5" s="260" t="s">
        <v>450</v>
      </c>
      <c r="B5" s="260"/>
      <c r="C5" s="260"/>
      <c r="D5" s="260"/>
      <c r="E5" s="260"/>
      <c r="F5" s="260"/>
      <c r="G5" s="260"/>
      <c r="H5" s="260"/>
    </row>
    <row r="7" spans="1:8" x14ac:dyDescent="0.25">
      <c r="A7" s="271" t="s">
        <v>453</v>
      </c>
      <c r="B7" s="268" t="s">
        <v>447</v>
      </c>
      <c r="C7" s="257" t="s">
        <v>407</v>
      </c>
      <c r="D7" s="240"/>
      <c r="E7" s="243" t="s">
        <v>410</v>
      </c>
      <c r="F7" s="246" t="s">
        <v>411</v>
      </c>
      <c r="G7" s="243" t="s">
        <v>448</v>
      </c>
      <c r="H7" s="274" t="s">
        <v>451</v>
      </c>
    </row>
    <row r="8" spans="1:8" x14ac:dyDescent="0.25">
      <c r="A8" s="272"/>
      <c r="B8" s="269"/>
      <c r="C8" s="121" t="s">
        <v>416</v>
      </c>
      <c r="D8" s="109" t="s">
        <v>417</v>
      </c>
      <c r="E8" s="244"/>
      <c r="F8" s="261"/>
      <c r="G8" s="244"/>
      <c r="H8" s="275"/>
    </row>
    <row r="9" spans="1:8" x14ac:dyDescent="0.25">
      <c r="A9" s="273"/>
      <c r="B9" s="270"/>
      <c r="C9" s="122"/>
      <c r="D9" s="62"/>
      <c r="E9" s="64"/>
      <c r="F9" s="142"/>
      <c r="G9" s="245"/>
      <c r="H9" s="276"/>
    </row>
    <row r="10" spans="1:8" s="133" customFormat="1" ht="34.5" customHeight="1" x14ac:dyDescent="0.25">
      <c r="A10" s="130">
        <v>1</v>
      </c>
      <c r="B10" s="150">
        <v>23896.65</v>
      </c>
      <c r="C10" s="132" t="s">
        <v>14</v>
      </c>
      <c r="D10" s="96">
        <v>43851</v>
      </c>
      <c r="E10" s="6" t="s">
        <v>17</v>
      </c>
      <c r="F10" s="143" t="s">
        <v>18</v>
      </c>
      <c r="G10" s="88" t="s">
        <v>20</v>
      </c>
      <c r="H10" s="265" t="s">
        <v>452</v>
      </c>
    </row>
    <row r="11" spans="1:8" s="133" customFormat="1" ht="30" x14ac:dyDescent="0.25">
      <c r="A11" s="130">
        <v>2</v>
      </c>
      <c r="B11" s="150">
        <v>66543.48000000001</v>
      </c>
      <c r="C11" s="132" t="s">
        <v>31</v>
      </c>
      <c r="D11" s="96">
        <v>43851</v>
      </c>
      <c r="E11" s="6" t="s">
        <v>17</v>
      </c>
      <c r="F11" s="143" t="s">
        <v>34</v>
      </c>
      <c r="G11" s="88" t="s">
        <v>6</v>
      </c>
      <c r="H11" s="266"/>
    </row>
    <row r="12" spans="1:8" s="133" customFormat="1" ht="30" x14ac:dyDescent="0.25">
      <c r="A12" s="130">
        <v>3</v>
      </c>
      <c r="B12" s="150">
        <v>66028.240000000005</v>
      </c>
      <c r="C12" s="132" t="s">
        <v>31</v>
      </c>
      <c r="D12" s="96">
        <v>43866</v>
      </c>
      <c r="E12" s="6" t="s">
        <v>17</v>
      </c>
      <c r="F12" s="143" t="s">
        <v>38</v>
      </c>
      <c r="G12" s="88" t="s">
        <v>20</v>
      </c>
      <c r="H12" s="266"/>
    </row>
    <row r="13" spans="1:8" s="133" customFormat="1" ht="30" x14ac:dyDescent="0.25">
      <c r="A13" s="130">
        <v>4</v>
      </c>
      <c r="B13" s="150">
        <v>132457</v>
      </c>
      <c r="C13" s="132" t="s">
        <v>47</v>
      </c>
      <c r="D13" s="96">
        <v>43866</v>
      </c>
      <c r="E13" s="6" t="s">
        <v>17</v>
      </c>
      <c r="F13" s="143" t="s">
        <v>49</v>
      </c>
      <c r="G13" s="88" t="s">
        <v>6</v>
      </c>
      <c r="H13" s="266"/>
    </row>
    <row r="14" spans="1:8" s="133" customFormat="1" x14ac:dyDescent="0.25">
      <c r="A14" s="130">
        <v>5</v>
      </c>
      <c r="B14" s="150">
        <v>94823.42</v>
      </c>
      <c r="C14" s="132" t="s">
        <v>57</v>
      </c>
      <c r="D14" s="96">
        <v>43866</v>
      </c>
      <c r="E14" s="6" t="s">
        <v>59</v>
      </c>
      <c r="F14" s="143" t="s">
        <v>60</v>
      </c>
      <c r="G14" s="88" t="s">
        <v>6</v>
      </c>
      <c r="H14" s="266"/>
    </row>
    <row r="15" spans="1:8" s="133" customFormat="1" x14ac:dyDescent="0.25">
      <c r="A15" s="130">
        <v>6</v>
      </c>
      <c r="B15" s="150">
        <v>113269.05</v>
      </c>
      <c r="C15" s="132" t="s">
        <v>61</v>
      </c>
      <c r="D15" s="96">
        <v>43875</v>
      </c>
      <c r="E15" s="6" t="s">
        <v>59</v>
      </c>
      <c r="F15" s="143" t="s">
        <v>63</v>
      </c>
      <c r="G15" s="88" t="s">
        <v>20</v>
      </c>
      <c r="H15" s="266"/>
    </row>
    <row r="16" spans="1:8" s="133" customFormat="1" x14ac:dyDescent="0.25">
      <c r="A16" s="130">
        <v>7</v>
      </c>
      <c r="B16" s="150">
        <v>94716.19</v>
      </c>
      <c r="C16" s="132" t="s">
        <v>65</v>
      </c>
      <c r="D16" s="96">
        <v>43892</v>
      </c>
      <c r="E16" s="6" t="s">
        <v>59</v>
      </c>
      <c r="F16" s="143" t="s">
        <v>67</v>
      </c>
      <c r="G16" s="88" t="s">
        <v>20</v>
      </c>
      <c r="H16" s="266"/>
    </row>
    <row r="17" spans="1:8" s="133" customFormat="1" ht="25.5" x14ac:dyDescent="0.25">
      <c r="A17" s="130">
        <v>8</v>
      </c>
      <c r="B17" s="150">
        <v>81100.37</v>
      </c>
      <c r="C17" s="132" t="s">
        <v>69</v>
      </c>
      <c r="D17" s="96">
        <v>43882</v>
      </c>
      <c r="E17" s="6" t="s">
        <v>70</v>
      </c>
      <c r="F17" s="143" t="s">
        <v>71</v>
      </c>
      <c r="G17" s="88" t="s">
        <v>20</v>
      </c>
      <c r="H17" s="266"/>
    </row>
    <row r="18" spans="1:8" s="133" customFormat="1" x14ac:dyDescent="0.25">
      <c r="A18" s="130">
        <v>9</v>
      </c>
      <c r="B18" s="150">
        <v>77188.570000000007</v>
      </c>
      <c r="C18" s="132" t="s">
        <v>74</v>
      </c>
      <c r="D18" s="96">
        <v>43892</v>
      </c>
      <c r="E18" s="6" t="s">
        <v>59</v>
      </c>
      <c r="F18" s="143" t="s">
        <v>75</v>
      </c>
      <c r="G18" s="88" t="s">
        <v>20</v>
      </c>
      <c r="H18" s="266"/>
    </row>
    <row r="19" spans="1:8" s="133" customFormat="1" x14ac:dyDescent="0.25">
      <c r="A19" s="130">
        <v>10</v>
      </c>
      <c r="B19" s="150">
        <v>46501.760000000002</v>
      </c>
      <c r="C19" s="159" t="s">
        <v>76</v>
      </c>
      <c r="D19" s="96">
        <v>43885</v>
      </c>
      <c r="E19" s="6" t="s">
        <v>59</v>
      </c>
      <c r="F19" s="143" t="s">
        <v>75</v>
      </c>
      <c r="G19" s="88" t="s">
        <v>20</v>
      </c>
      <c r="H19" s="266"/>
    </row>
    <row r="20" spans="1:8" s="133" customFormat="1" ht="25.5" x14ac:dyDescent="0.25">
      <c r="A20" s="130">
        <v>11</v>
      </c>
      <c r="B20" s="150">
        <v>57840</v>
      </c>
      <c r="C20" s="159" t="s">
        <v>78</v>
      </c>
      <c r="D20" s="96">
        <v>43895</v>
      </c>
      <c r="E20" s="6" t="s">
        <v>59</v>
      </c>
      <c r="F20" s="143" t="s">
        <v>79</v>
      </c>
      <c r="G20" s="88" t="s">
        <v>20</v>
      </c>
      <c r="H20" s="266"/>
    </row>
    <row r="21" spans="1:8" s="133" customFormat="1" x14ac:dyDescent="0.25">
      <c r="A21" s="130">
        <v>12</v>
      </c>
      <c r="B21" s="150">
        <v>48870.740000000005</v>
      </c>
      <c r="C21" s="135" t="s">
        <v>144</v>
      </c>
      <c r="D21" s="96">
        <v>43921</v>
      </c>
      <c r="E21" s="6" t="s">
        <v>145</v>
      </c>
      <c r="F21" s="143" t="s">
        <v>146</v>
      </c>
      <c r="G21" s="79" t="s">
        <v>6</v>
      </c>
      <c r="H21" s="266"/>
    </row>
    <row r="22" spans="1:8" s="133" customFormat="1" ht="25.5" x14ac:dyDescent="0.25">
      <c r="A22" s="130">
        <v>13</v>
      </c>
      <c r="B22" s="150">
        <v>23238.5</v>
      </c>
      <c r="C22" s="135" t="s">
        <v>148</v>
      </c>
      <c r="D22" s="96">
        <v>43923</v>
      </c>
      <c r="E22" s="6" t="s">
        <v>145</v>
      </c>
      <c r="F22" s="143" t="s">
        <v>149</v>
      </c>
      <c r="G22" s="79" t="s">
        <v>6</v>
      </c>
      <c r="H22" s="266"/>
    </row>
    <row r="23" spans="1:8" s="133" customFormat="1" x14ac:dyDescent="0.25">
      <c r="A23" s="130">
        <v>14</v>
      </c>
      <c r="B23" s="150">
        <v>53490</v>
      </c>
      <c r="C23" s="135" t="s">
        <v>150</v>
      </c>
      <c r="D23" s="96">
        <v>43923</v>
      </c>
      <c r="E23" s="6" t="s">
        <v>145</v>
      </c>
      <c r="F23" s="143" t="s">
        <v>151</v>
      </c>
      <c r="G23" s="79" t="s">
        <v>6</v>
      </c>
      <c r="H23" s="266"/>
    </row>
    <row r="24" spans="1:8" s="133" customFormat="1" x14ac:dyDescent="0.25">
      <c r="A24" s="130">
        <v>15</v>
      </c>
      <c r="B24" s="150">
        <v>830586</v>
      </c>
      <c r="C24" s="135" t="s">
        <v>156</v>
      </c>
      <c r="D24" s="96">
        <v>43921</v>
      </c>
      <c r="E24" s="21" t="s">
        <v>158</v>
      </c>
      <c r="F24" s="143" t="s">
        <v>159</v>
      </c>
      <c r="G24" s="79" t="s">
        <v>6</v>
      </c>
      <c r="H24" s="266"/>
    </row>
    <row r="25" spans="1:8" s="133" customFormat="1" x14ac:dyDescent="0.25">
      <c r="A25" s="130">
        <v>16</v>
      </c>
      <c r="B25" s="150">
        <v>44858.740000000005</v>
      </c>
      <c r="C25" s="135" t="s">
        <v>161</v>
      </c>
      <c r="D25" s="96">
        <v>43942</v>
      </c>
      <c r="E25" s="21" t="s">
        <v>162</v>
      </c>
      <c r="F25" s="143" t="s">
        <v>163</v>
      </c>
      <c r="G25" s="79" t="s">
        <v>6</v>
      </c>
      <c r="H25" s="266"/>
    </row>
    <row r="26" spans="1:8" s="133" customFormat="1" ht="30" x14ac:dyDescent="0.25">
      <c r="A26" s="130">
        <v>17</v>
      </c>
      <c r="B26" s="150">
        <v>173363.4</v>
      </c>
      <c r="C26" s="135" t="s">
        <v>172</v>
      </c>
      <c r="D26" s="96">
        <v>43941</v>
      </c>
      <c r="E26" s="6" t="s">
        <v>173</v>
      </c>
      <c r="F26" s="143" t="s">
        <v>174</v>
      </c>
      <c r="G26" s="79" t="s">
        <v>20</v>
      </c>
      <c r="H26" s="266"/>
    </row>
    <row r="27" spans="1:8" s="133" customFormat="1" x14ac:dyDescent="0.25">
      <c r="A27" s="130">
        <v>18</v>
      </c>
      <c r="B27" s="150">
        <v>21528</v>
      </c>
      <c r="C27" s="135" t="s">
        <v>191</v>
      </c>
      <c r="D27" s="96">
        <v>43963</v>
      </c>
      <c r="E27" s="21" t="s">
        <v>192</v>
      </c>
      <c r="F27" s="143" t="s">
        <v>193</v>
      </c>
      <c r="G27" s="79" t="s">
        <v>20</v>
      </c>
      <c r="H27" s="266"/>
    </row>
    <row r="28" spans="1:8" s="133" customFormat="1" x14ac:dyDescent="0.25">
      <c r="A28" s="130">
        <v>19</v>
      </c>
      <c r="B28" s="150">
        <v>103432</v>
      </c>
      <c r="C28" s="135" t="s">
        <v>196</v>
      </c>
      <c r="D28" s="96">
        <v>43978</v>
      </c>
      <c r="E28" s="21" t="s">
        <v>192</v>
      </c>
      <c r="F28" s="143" t="s">
        <v>197</v>
      </c>
      <c r="G28" s="79" t="s">
        <v>6</v>
      </c>
      <c r="H28" s="266"/>
    </row>
    <row r="29" spans="1:8" s="133" customFormat="1" x14ac:dyDescent="0.25">
      <c r="A29" s="130">
        <v>20</v>
      </c>
      <c r="B29" s="150">
        <v>90619</v>
      </c>
      <c r="C29" s="135" t="s">
        <v>200</v>
      </c>
      <c r="D29" s="96">
        <v>43978</v>
      </c>
      <c r="E29" s="21" t="s">
        <v>192</v>
      </c>
      <c r="F29" s="143" t="s">
        <v>201</v>
      </c>
      <c r="G29" s="79" t="s">
        <v>6</v>
      </c>
      <c r="H29" s="266"/>
    </row>
    <row r="30" spans="1:8" s="133" customFormat="1" x14ac:dyDescent="0.25">
      <c r="A30" s="130">
        <v>21</v>
      </c>
      <c r="B30" s="150">
        <v>73124.19</v>
      </c>
      <c r="C30" s="135" t="s">
        <v>206</v>
      </c>
      <c r="D30" s="96">
        <v>44018</v>
      </c>
      <c r="E30" s="21" t="s">
        <v>192</v>
      </c>
      <c r="F30" s="143" t="s">
        <v>208</v>
      </c>
      <c r="G30" s="79" t="s">
        <v>6</v>
      </c>
      <c r="H30" s="266"/>
    </row>
    <row r="31" spans="1:8" s="133" customFormat="1" x14ac:dyDescent="0.25">
      <c r="A31" s="130">
        <v>22</v>
      </c>
      <c r="B31" s="150">
        <v>75983.26999999999</v>
      </c>
      <c r="C31" s="135" t="s">
        <v>217</v>
      </c>
      <c r="D31" s="96">
        <v>44027</v>
      </c>
      <c r="E31" s="6" t="s">
        <v>218</v>
      </c>
      <c r="F31" s="143" t="s">
        <v>219</v>
      </c>
      <c r="G31" s="79" t="s">
        <v>190</v>
      </c>
      <c r="H31" s="266"/>
    </row>
    <row r="32" spans="1:8" s="133" customFormat="1" x14ac:dyDescent="0.25">
      <c r="A32" s="130">
        <v>23</v>
      </c>
      <c r="B32" s="150">
        <v>42092.74</v>
      </c>
      <c r="C32" s="135" t="s">
        <v>221</v>
      </c>
      <c r="D32" s="96">
        <v>44048</v>
      </c>
      <c r="E32" s="6" t="s">
        <v>222</v>
      </c>
      <c r="F32" s="143" t="s">
        <v>223</v>
      </c>
      <c r="G32" s="79"/>
      <c r="H32" s="266"/>
    </row>
    <row r="33" spans="1:8" s="133" customFormat="1" x14ac:dyDescent="0.25">
      <c r="A33" s="130">
        <v>24</v>
      </c>
      <c r="B33" s="150">
        <v>65831.73</v>
      </c>
      <c r="C33" s="135" t="s">
        <v>225</v>
      </c>
      <c r="D33" s="96">
        <v>44040</v>
      </c>
      <c r="E33" s="6" t="s">
        <v>226</v>
      </c>
      <c r="F33" s="143" t="s">
        <v>227</v>
      </c>
      <c r="G33" s="79" t="s">
        <v>190</v>
      </c>
      <c r="H33" s="266"/>
    </row>
    <row r="34" spans="1:8" s="133" customFormat="1" ht="25.5" x14ac:dyDescent="0.25">
      <c r="A34" s="130">
        <v>25</v>
      </c>
      <c r="B34" s="150">
        <v>67537</v>
      </c>
      <c r="C34" s="135" t="s">
        <v>228</v>
      </c>
      <c r="D34" s="96">
        <v>44070</v>
      </c>
      <c r="E34" s="6" t="s">
        <v>222</v>
      </c>
      <c r="F34" s="143" t="s">
        <v>229</v>
      </c>
      <c r="G34" s="79" t="s">
        <v>6</v>
      </c>
      <c r="H34" s="266"/>
    </row>
    <row r="35" spans="1:8" s="133" customFormat="1" x14ac:dyDescent="0.25">
      <c r="A35" s="130">
        <v>26</v>
      </c>
      <c r="B35" s="150">
        <v>20428.18</v>
      </c>
      <c r="C35" s="135" t="s">
        <v>230</v>
      </c>
      <c r="D35" s="96">
        <v>44059</v>
      </c>
      <c r="E35" s="6" t="s">
        <v>222</v>
      </c>
      <c r="F35" s="143" t="s">
        <v>231</v>
      </c>
      <c r="G35" s="79" t="s">
        <v>20</v>
      </c>
      <c r="H35" s="266"/>
    </row>
    <row r="36" spans="1:8" s="133" customFormat="1" x14ac:dyDescent="0.25">
      <c r="A36" s="130">
        <v>27</v>
      </c>
      <c r="B36" s="150">
        <v>91439</v>
      </c>
      <c r="C36" s="135" t="s">
        <v>248</v>
      </c>
      <c r="D36" s="96">
        <v>44055</v>
      </c>
      <c r="E36" s="6" t="s">
        <v>249</v>
      </c>
      <c r="F36" s="143" t="s">
        <v>250</v>
      </c>
      <c r="G36" s="79" t="s">
        <v>190</v>
      </c>
      <c r="H36" s="266"/>
    </row>
    <row r="37" spans="1:8" s="133" customFormat="1" x14ac:dyDescent="0.25">
      <c r="A37" s="130">
        <v>28</v>
      </c>
      <c r="B37" s="150">
        <v>26998.54</v>
      </c>
      <c r="C37" s="135" t="s">
        <v>254</v>
      </c>
      <c r="D37" s="96">
        <v>44046</v>
      </c>
      <c r="E37" s="6" t="s">
        <v>255</v>
      </c>
      <c r="F37" s="143" t="s">
        <v>256</v>
      </c>
      <c r="G37" s="79" t="s">
        <v>6</v>
      </c>
      <c r="H37" s="266"/>
    </row>
    <row r="38" spans="1:8" s="133" customFormat="1" x14ac:dyDescent="0.25">
      <c r="A38" s="130">
        <v>29</v>
      </c>
      <c r="B38" s="150">
        <v>75473.000000000015</v>
      </c>
      <c r="C38" s="135" t="s">
        <v>257</v>
      </c>
      <c r="D38" s="96">
        <v>44060</v>
      </c>
      <c r="E38" s="6" t="s">
        <v>255</v>
      </c>
      <c r="F38" s="143" t="s">
        <v>258</v>
      </c>
      <c r="G38" s="79" t="s">
        <v>6</v>
      </c>
      <c r="H38" s="266"/>
    </row>
    <row r="39" spans="1:8" s="133" customFormat="1" x14ac:dyDescent="0.25">
      <c r="A39" s="130">
        <v>30</v>
      </c>
      <c r="B39" s="150">
        <v>77074.100000000006</v>
      </c>
      <c r="C39" s="135" t="s">
        <v>259</v>
      </c>
      <c r="D39" s="96">
        <v>44060</v>
      </c>
      <c r="E39" s="6" t="s">
        <v>255</v>
      </c>
      <c r="F39" s="143" t="s">
        <v>260</v>
      </c>
      <c r="G39" s="79" t="s">
        <v>6</v>
      </c>
      <c r="H39" s="266"/>
    </row>
    <row r="40" spans="1:8" s="133" customFormat="1" x14ac:dyDescent="0.25">
      <c r="A40" s="130">
        <v>31</v>
      </c>
      <c r="B40" s="150">
        <v>77574.11</v>
      </c>
      <c r="C40" s="135" t="s">
        <v>261</v>
      </c>
      <c r="D40" s="96">
        <v>44060</v>
      </c>
      <c r="E40" s="6" t="s">
        <v>255</v>
      </c>
      <c r="F40" s="143" t="s">
        <v>262</v>
      </c>
      <c r="G40" s="79" t="s">
        <v>6</v>
      </c>
      <c r="H40" s="266"/>
    </row>
    <row r="41" spans="1:8" s="133" customFormat="1" x14ac:dyDescent="0.25">
      <c r="A41" s="130">
        <v>32</v>
      </c>
      <c r="B41" s="150">
        <v>23529.420000000002</v>
      </c>
      <c r="C41" s="135" t="s">
        <v>268</v>
      </c>
      <c r="D41" s="96">
        <v>44068</v>
      </c>
      <c r="E41" s="6" t="s">
        <v>255</v>
      </c>
      <c r="F41" s="143" t="s">
        <v>269</v>
      </c>
      <c r="G41" s="79" t="s">
        <v>6</v>
      </c>
      <c r="H41" s="266"/>
    </row>
    <row r="42" spans="1:8" s="133" customFormat="1" ht="30" x14ac:dyDescent="0.25">
      <c r="A42" s="130">
        <v>33</v>
      </c>
      <c r="B42" s="150">
        <v>793700</v>
      </c>
      <c r="C42" s="135" t="s">
        <v>270</v>
      </c>
      <c r="D42" s="96">
        <v>44078</v>
      </c>
      <c r="E42" s="6" t="s">
        <v>272</v>
      </c>
      <c r="F42" s="143" t="s">
        <v>273</v>
      </c>
      <c r="G42" s="79" t="s">
        <v>267</v>
      </c>
      <c r="H42" s="266"/>
    </row>
    <row r="43" spans="1:8" s="133" customFormat="1" x14ac:dyDescent="0.25">
      <c r="A43" s="130">
        <v>34</v>
      </c>
      <c r="B43" s="150">
        <v>44247.240000000005</v>
      </c>
      <c r="C43" s="135" t="s">
        <v>274</v>
      </c>
      <c r="D43" s="96">
        <v>44076</v>
      </c>
      <c r="E43" s="6" t="s">
        <v>255</v>
      </c>
      <c r="F43" s="143" t="s">
        <v>275</v>
      </c>
      <c r="G43" s="79" t="s">
        <v>6</v>
      </c>
      <c r="H43" s="266"/>
    </row>
    <row r="44" spans="1:8" s="133" customFormat="1" ht="25.5" x14ac:dyDescent="0.25">
      <c r="A44" s="130">
        <v>35</v>
      </c>
      <c r="B44" s="150">
        <v>104924</v>
      </c>
      <c r="C44" s="135" t="s">
        <v>276</v>
      </c>
      <c r="D44" s="96">
        <v>44081</v>
      </c>
      <c r="E44" s="6" t="s">
        <v>255</v>
      </c>
      <c r="F44" s="143" t="s">
        <v>277</v>
      </c>
      <c r="G44" s="79" t="s">
        <v>6</v>
      </c>
      <c r="H44" s="266"/>
    </row>
    <row r="45" spans="1:8" s="133" customFormat="1" x14ac:dyDescent="0.25">
      <c r="A45" s="130">
        <v>36</v>
      </c>
      <c r="B45" s="150">
        <v>26053.62</v>
      </c>
      <c r="C45" s="135" t="s">
        <v>278</v>
      </c>
      <c r="D45" s="96">
        <v>44081</v>
      </c>
      <c r="E45" s="6" t="s">
        <v>255</v>
      </c>
      <c r="F45" s="143" t="s">
        <v>279</v>
      </c>
      <c r="G45" s="89" t="s">
        <v>20</v>
      </c>
      <c r="H45" s="266"/>
    </row>
    <row r="46" spans="1:8" s="133" customFormat="1" x14ac:dyDescent="0.25">
      <c r="A46" s="130">
        <v>37</v>
      </c>
      <c r="B46" s="150">
        <v>450561</v>
      </c>
      <c r="C46" s="135" t="s">
        <v>280</v>
      </c>
      <c r="D46" s="96">
        <v>44134</v>
      </c>
      <c r="E46" s="6" t="s">
        <v>281</v>
      </c>
      <c r="F46" s="143" t="s">
        <v>282</v>
      </c>
      <c r="G46" s="89" t="s">
        <v>267</v>
      </c>
      <c r="H46" s="266"/>
    </row>
    <row r="47" spans="1:8" s="133" customFormat="1" ht="38.25" x14ac:dyDescent="0.25">
      <c r="A47" s="130">
        <v>38</v>
      </c>
      <c r="B47" s="150">
        <v>91150</v>
      </c>
      <c r="C47" s="136" t="s">
        <v>283</v>
      </c>
      <c r="D47" s="99">
        <v>44099</v>
      </c>
      <c r="E47" s="160" t="s">
        <v>284</v>
      </c>
      <c r="F47" s="145" t="s">
        <v>285</v>
      </c>
      <c r="G47" s="89" t="s">
        <v>20</v>
      </c>
      <c r="H47" s="266"/>
    </row>
    <row r="48" spans="1:8" s="133" customFormat="1" x14ac:dyDescent="0.25">
      <c r="A48" s="130">
        <v>39</v>
      </c>
      <c r="B48" s="150">
        <v>96142.739999999991</v>
      </c>
      <c r="C48" s="136" t="s">
        <v>286</v>
      </c>
      <c r="D48" s="99">
        <v>44095</v>
      </c>
      <c r="E48" s="160" t="s">
        <v>287</v>
      </c>
      <c r="F48" s="145" t="s">
        <v>288</v>
      </c>
      <c r="G48" s="89" t="s">
        <v>6</v>
      </c>
      <c r="H48" s="266"/>
    </row>
    <row r="49" spans="1:8" s="133" customFormat="1" x14ac:dyDescent="0.25">
      <c r="A49" s="130">
        <v>40</v>
      </c>
      <c r="B49" s="150">
        <v>122160.23000000001</v>
      </c>
      <c r="C49" s="136" t="s">
        <v>289</v>
      </c>
      <c r="D49" s="99">
        <v>44105</v>
      </c>
      <c r="E49" s="160" t="s">
        <v>287</v>
      </c>
      <c r="F49" s="145" t="s">
        <v>290</v>
      </c>
      <c r="G49" s="89" t="s">
        <v>6</v>
      </c>
      <c r="H49" s="266"/>
    </row>
    <row r="50" spans="1:8" s="133" customFormat="1" x14ac:dyDescent="0.25">
      <c r="A50" s="130">
        <v>41</v>
      </c>
      <c r="B50" s="150">
        <v>161729.35</v>
      </c>
      <c r="C50" s="136" t="s">
        <v>292</v>
      </c>
      <c r="D50" s="99">
        <v>44095</v>
      </c>
      <c r="E50" s="160" t="s">
        <v>287</v>
      </c>
      <c r="F50" s="145" t="s">
        <v>279</v>
      </c>
      <c r="G50" s="89" t="s">
        <v>20</v>
      </c>
      <c r="H50" s="266"/>
    </row>
    <row r="51" spans="1:8" s="133" customFormat="1" x14ac:dyDescent="0.25">
      <c r="A51" s="130">
        <v>42</v>
      </c>
      <c r="B51" s="150">
        <v>68748.83</v>
      </c>
      <c r="C51" s="136" t="s">
        <v>293</v>
      </c>
      <c r="D51" s="99">
        <v>44110</v>
      </c>
      <c r="E51" s="160" t="s">
        <v>294</v>
      </c>
      <c r="F51" s="145" t="s">
        <v>295</v>
      </c>
      <c r="G51" s="89" t="s">
        <v>20</v>
      </c>
      <c r="H51" s="266"/>
    </row>
    <row r="52" spans="1:8" s="133" customFormat="1" x14ac:dyDescent="0.25">
      <c r="A52" s="130">
        <v>43</v>
      </c>
      <c r="B52" s="150">
        <v>51455.740000000005</v>
      </c>
      <c r="C52" s="136" t="s">
        <v>296</v>
      </c>
      <c r="D52" s="99">
        <v>44110</v>
      </c>
      <c r="E52" s="160" t="s">
        <v>287</v>
      </c>
      <c r="F52" s="145" t="s">
        <v>297</v>
      </c>
      <c r="G52" s="89" t="s">
        <v>6</v>
      </c>
      <c r="H52" s="266"/>
    </row>
    <row r="53" spans="1:8" s="133" customFormat="1" x14ac:dyDescent="0.25">
      <c r="A53" s="130">
        <v>44</v>
      </c>
      <c r="B53" s="150">
        <v>157768.09</v>
      </c>
      <c r="C53" s="136" t="s">
        <v>305</v>
      </c>
      <c r="D53" s="99">
        <v>44123</v>
      </c>
      <c r="E53" s="160" t="s">
        <v>145</v>
      </c>
      <c r="F53" s="145" t="s">
        <v>306</v>
      </c>
      <c r="G53" s="89" t="s">
        <v>6</v>
      </c>
      <c r="H53" s="266"/>
    </row>
    <row r="54" spans="1:8" s="133" customFormat="1" x14ac:dyDescent="0.25">
      <c r="A54" s="130">
        <v>45</v>
      </c>
      <c r="B54" s="150">
        <v>113059.57</v>
      </c>
      <c r="C54" s="136" t="s">
        <v>312</v>
      </c>
      <c r="D54" s="99">
        <v>44124</v>
      </c>
      <c r="E54" s="137" t="s">
        <v>162</v>
      </c>
      <c r="F54" s="145" t="s">
        <v>313</v>
      </c>
      <c r="G54" s="89" t="s">
        <v>6</v>
      </c>
      <c r="H54" s="266"/>
    </row>
    <row r="55" spans="1:8" s="133" customFormat="1" x14ac:dyDescent="0.25">
      <c r="A55" s="130">
        <v>46</v>
      </c>
      <c r="B55" s="150">
        <v>48426.149999999994</v>
      </c>
      <c r="C55" s="136" t="s">
        <v>314</v>
      </c>
      <c r="D55" s="99">
        <v>44124</v>
      </c>
      <c r="E55" s="137" t="s">
        <v>162</v>
      </c>
      <c r="F55" s="145" t="s">
        <v>315</v>
      </c>
      <c r="G55" s="89" t="s">
        <v>6</v>
      </c>
      <c r="H55" s="266"/>
    </row>
    <row r="56" spans="1:8" s="133" customFormat="1" x14ac:dyDescent="0.25">
      <c r="A56" s="130">
        <v>47</v>
      </c>
      <c r="B56" s="150">
        <v>28033.47</v>
      </c>
      <c r="C56" s="136" t="s">
        <v>316</v>
      </c>
      <c r="D56" s="99">
        <v>44134</v>
      </c>
      <c r="E56" s="137" t="s">
        <v>162</v>
      </c>
      <c r="F56" s="145" t="s">
        <v>317</v>
      </c>
      <c r="G56" s="89" t="s">
        <v>6</v>
      </c>
      <c r="H56" s="266"/>
    </row>
    <row r="57" spans="1:8" s="133" customFormat="1" x14ac:dyDescent="0.25">
      <c r="A57" s="130">
        <v>48</v>
      </c>
      <c r="B57" s="150">
        <v>101828.48000000001</v>
      </c>
      <c r="C57" s="135" t="s">
        <v>321</v>
      </c>
      <c r="D57" s="96" t="s">
        <v>322</v>
      </c>
      <c r="E57" s="21" t="s">
        <v>323</v>
      </c>
      <c r="F57" s="143" t="s">
        <v>324</v>
      </c>
      <c r="G57" s="89" t="s">
        <v>6</v>
      </c>
      <c r="H57" s="266"/>
    </row>
    <row r="58" spans="1:8" s="133" customFormat="1" x14ac:dyDescent="0.25">
      <c r="A58" s="130">
        <v>49</v>
      </c>
      <c r="B58" s="150">
        <v>93556.739999999991</v>
      </c>
      <c r="C58" s="135" t="s">
        <v>325</v>
      </c>
      <c r="D58" s="96">
        <v>44131</v>
      </c>
      <c r="E58" s="21" t="s">
        <v>326</v>
      </c>
      <c r="F58" s="143" t="s">
        <v>327</v>
      </c>
      <c r="G58" s="89" t="s">
        <v>6</v>
      </c>
      <c r="H58" s="266"/>
    </row>
    <row r="59" spans="1:8" s="133" customFormat="1" x14ac:dyDescent="0.25">
      <c r="A59" s="130">
        <v>50</v>
      </c>
      <c r="B59" s="150">
        <v>168106.74</v>
      </c>
      <c r="C59" s="135" t="s">
        <v>328</v>
      </c>
      <c r="D59" s="96">
        <v>44139</v>
      </c>
      <c r="E59" s="21" t="s">
        <v>326</v>
      </c>
      <c r="F59" s="143" t="s">
        <v>329</v>
      </c>
      <c r="G59" s="89"/>
      <c r="H59" s="266"/>
    </row>
    <row r="60" spans="1:8" s="133" customFormat="1" x14ac:dyDescent="0.25">
      <c r="A60" s="130">
        <v>51</v>
      </c>
      <c r="B60" s="150">
        <v>50329</v>
      </c>
      <c r="C60" s="135" t="s">
        <v>347</v>
      </c>
      <c r="D60" s="96">
        <v>44146</v>
      </c>
      <c r="E60" s="21" t="s">
        <v>348</v>
      </c>
      <c r="F60" s="143" t="s">
        <v>349</v>
      </c>
      <c r="G60" s="89" t="s">
        <v>6</v>
      </c>
      <c r="H60" s="266"/>
    </row>
    <row r="61" spans="1:8" s="133" customFormat="1" ht="25.5" x14ac:dyDescent="0.25">
      <c r="A61" s="130">
        <v>52</v>
      </c>
      <c r="B61" s="150">
        <v>83574.13</v>
      </c>
      <c r="C61" s="136" t="s">
        <v>353</v>
      </c>
      <c r="D61" s="99">
        <v>44140</v>
      </c>
      <c r="E61" s="21" t="s">
        <v>287</v>
      </c>
      <c r="F61" s="145" t="s">
        <v>354</v>
      </c>
      <c r="G61" s="89" t="s">
        <v>6</v>
      </c>
      <c r="H61" s="266"/>
    </row>
    <row r="62" spans="1:8" s="133" customFormat="1" x14ac:dyDescent="0.25">
      <c r="A62" s="130">
        <v>53</v>
      </c>
      <c r="B62" s="150">
        <v>53241.060000000005</v>
      </c>
      <c r="C62" s="136" t="s">
        <v>356</v>
      </c>
      <c r="D62" s="99">
        <v>44140</v>
      </c>
      <c r="E62" s="21" t="s">
        <v>287</v>
      </c>
      <c r="F62" s="145" t="s">
        <v>357</v>
      </c>
      <c r="G62" s="89" t="s">
        <v>6</v>
      </c>
      <c r="H62" s="266"/>
    </row>
    <row r="63" spans="1:8" s="133" customFormat="1" x14ac:dyDescent="0.25">
      <c r="A63" s="130">
        <v>54</v>
      </c>
      <c r="B63" s="150">
        <v>25123.919999999998</v>
      </c>
      <c r="C63" s="135" t="s">
        <v>359</v>
      </c>
      <c r="D63" s="96">
        <v>44139</v>
      </c>
      <c r="E63" s="21" t="s">
        <v>287</v>
      </c>
      <c r="F63" s="143" t="s">
        <v>360</v>
      </c>
      <c r="G63" s="89" t="s">
        <v>6</v>
      </c>
      <c r="H63" s="266"/>
    </row>
    <row r="64" spans="1:8" s="133" customFormat="1" x14ac:dyDescent="0.25">
      <c r="A64" s="130">
        <v>55</v>
      </c>
      <c r="B64" s="150">
        <v>122022.73999999999</v>
      </c>
      <c r="C64" s="135" t="s">
        <v>361</v>
      </c>
      <c r="D64" s="96">
        <v>44144</v>
      </c>
      <c r="E64" s="21" t="s">
        <v>287</v>
      </c>
      <c r="F64" s="143" t="s">
        <v>362</v>
      </c>
      <c r="G64" s="89" t="s">
        <v>6</v>
      </c>
      <c r="H64" s="266"/>
    </row>
    <row r="65" spans="1:8" s="133" customFormat="1" ht="25.5" x14ac:dyDescent="0.25">
      <c r="A65" s="130">
        <v>56</v>
      </c>
      <c r="B65" s="150">
        <v>23168.140000000003</v>
      </c>
      <c r="C65" s="135" t="s">
        <v>363</v>
      </c>
      <c r="D65" s="96">
        <v>44176</v>
      </c>
      <c r="E65" s="21" t="s">
        <v>287</v>
      </c>
      <c r="F65" s="143" t="s">
        <v>364</v>
      </c>
      <c r="G65" s="89" t="s">
        <v>6</v>
      </c>
      <c r="H65" s="266"/>
    </row>
    <row r="66" spans="1:8" s="133" customFormat="1" x14ac:dyDescent="0.25">
      <c r="A66" s="130">
        <v>57</v>
      </c>
      <c r="B66" s="150">
        <v>22698.739999999998</v>
      </c>
      <c r="C66" s="135" t="s">
        <v>366</v>
      </c>
      <c r="D66" s="96">
        <v>44147</v>
      </c>
      <c r="E66" s="21" t="s">
        <v>287</v>
      </c>
      <c r="F66" s="143" t="s">
        <v>367</v>
      </c>
      <c r="G66" s="89" t="s">
        <v>6</v>
      </c>
      <c r="H66" s="266"/>
    </row>
    <row r="67" spans="1:8" s="133" customFormat="1" x14ac:dyDescent="0.25">
      <c r="A67" s="130">
        <v>58</v>
      </c>
      <c r="B67" s="150">
        <v>54020.1</v>
      </c>
      <c r="C67" s="135" t="s">
        <v>368</v>
      </c>
      <c r="D67" s="96">
        <v>44158</v>
      </c>
      <c r="E67" s="21" t="s">
        <v>287</v>
      </c>
      <c r="F67" s="143" t="s">
        <v>369</v>
      </c>
      <c r="G67" s="89" t="s">
        <v>6</v>
      </c>
      <c r="H67" s="266"/>
    </row>
    <row r="68" spans="1:8" s="133" customFormat="1" x14ac:dyDescent="0.25">
      <c r="A68" s="130">
        <v>59</v>
      </c>
      <c r="B68" s="150">
        <v>46447.97</v>
      </c>
      <c r="C68" s="135" t="s">
        <v>370</v>
      </c>
      <c r="D68" s="96">
        <v>44162</v>
      </c>
      <c r="E68" s="21" t="s">
        <v>287</v>
      </c>
      <c r="F68" s="143" t="s">
        <v>371</v>
      </c>
      <c r="G68" s="89" t="s">
        <v>6</v>
      </c>
      <c r="H68" s="266"/>
    </row>
    <row r="69" spans="1:8" s="133" customFormat="1" x14ac:dyDescent="0.25">
      <c r="A69" s="130">
        <v>60</v>
      </c>
      <c r="B69" s="150">
        <v>55054.420000000006</v>
      </c>
      <c r="C69" s="135" t="s">
        <v>372</v>
      </c>
      <c r="D69" s="96">
        <v>44162</v>
      </c>
      <c r="E69" s="21" t="s">
        <v>287</v>
      </c>
      <c r="F69" s="143" t="s">
        <v>373</v>
      </c>
      <c r="G69" s="89" t="s">
        <v>6</v>
      </c>
      <c r="H69" s="266"/>
    </row>
    <row r="70" spans="1:8" s="133" customFormat="1" ht="25.5" x14ac:dyDescent="0.25">
      <c r="A70" s="130">
        <v>61</v>
      </c>
      <c r="B70" s="150">
        <v>24747.29</v>
      </c>
      <c r="C70" s="135" t="s">
        <v>375</v>
      </c>
      <c r="D70" s="96">
        <v>44162</v>
      </c>
      <c r="E70" s="21" t="s">
        <v>287</v>
      </c>
      <c r="F70" s="143" t="s">
        <v>376</v>
      </c>
      <c r="G70" s="89" t="s">
        <v>6</v>
      </c>
      <c r="H70" s="266"/>
    </row>
    <row r="71" spans="1:8" s="133" customFormat="1" x14ac:dyDescent="0.25">
      <c r="A71" s="130">
        <v>62</v>
      </c>
      <c r="B71" s="150">
        <v>24747.29</v>
      </c>
      <c r="C71" s="135" t="s">
        <v>377</v>
      </c>
      <c r="D71" s="96">
        <v>44162</v>
      </c>
      <c r="E71" s="21" t="s">
        <v>287</v>
      </c>
      <c r="F71" s="143" t="s">
        <v>67</v>
      </c>
      <c r="G71" s="89" t="s">
        <v>6</v>
      </c>
      <c r="H71" s="266"/>
    </row>
    <row r="72" spans="1:8" s="133" customFormat="1" x14ac:dyDescent="0.25">
      <c r="A72" s="130">
        <v>63</v>
      </c>
      <c r="B72" s="150">
        <v>81294.820000000007</v>
      </c>
      <c r="C72" s="135" t="s">
        <v>378</v>
      </c>
      <c r="D72" s="96">
        <v>44167</v>
      </c>
      <c r="E72" s="21" t="s">
        <v>287</v>
      </c>
      <c r="F72" s="143" t="s">
        <v>379</v>
      </c>
      <c r="G72" s="89" t="s">
        <v>6</v>
      </c>
      <c r="H72" s="267"/>
    </row>
    <row r="73" spans="1:8" s="133" customFormat="1" x14ac:dyDescent="0.25">
      <c r="B73" s="151">
        <f>SUM(B10:B72)</f>
        <v>6349558.0000000009</v>
      </c>
      <c r="C73" s="139"/>
      <c r="F73" s="146"/>
    </row>
  </sheetData>
  <mergeCells count="12">
    <mergeCell ref="B7:B9"/>
    <mergeCell ref="A7:A9"/>
    <mergeCell ref="A1:H1"/>
    <mergeCell ref="A2:H2"/>
    <mergeCell ref="A3:H3"/>
    <mergeCell ref="A5:H5"/>
    <mergeCell ref="H7:H9"/>
    <mergeCell ref="H10:H72"/>
    <mergeCell ref="C7:D7"/>
    <mergeCell ref="E7:E8"/>
    <mergeCell ref="F7:F8"/>
    <mergeCell ref="G7:G9"/>
  </mergeCells>
  <dataValidations count="1">
    <dataValidation type="list" allowBlank="1" showInputMessage="1" showErrorMessage="1" sqref="G10:G20" xr:uid="{00000000-0002-0000-0200-000000000000}">
      <formula1>status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419995-79A5-408C-842C-106EF911043E}">
  <dimension ref="B1:J188"/>
  <sheetViews>
    <sheetView topLeftCell="A79" workbookViewId="0">
      <selection activeCell="G193" sqref="G193"/>
    </sheetView>
  </sheetViews>
  <sheetFormatPr defaultRowHeight="15" x14ac:dyDescent="0.25"/>
  <cols>
    <col min="1" max="1" width="1" customWidth="1"/>
    <col min="2" max="2" width="3.85546875" customWidth="1"/>
    <col min="3" max="3" width="12.5703125" style="152" customWidth="1"/>
    <col min="4" max="4" width="14.85546875" style="120" customWidth="1"/>
    <col min="5" max="5" width="10" customWidth="1"/>
    <col min="6" max="6" width="33.85546875" customWidth="1"/>
    <col min="7" max="7" width="30.7109375" style="141" customWidth="1"/>
    <col min="8" max="8" width="10.28515625" customWidth="1"/>
    <col min="9" max="9" width="25" customWidth="1"/>
    <col min="10" max="10" width="0.7109375" customWidth="1"/>
  </cols>
  <sheetData>
    <row r="1" spans="2:9" ht="15.75" x14ac:dyDescent="0.25">
      <c r="B1" s="258" t="s">
        <v>449</v>
      </c>
      <c r="C1" s="258"/>
      <c r="D1" s="258"/>
      <c r="E1" s="258"/>
      <c r="F1" s="258"/>
      <c r="G1" s="258"/>
      <c r="H1" s="258"/>
      <c r="I1" s="258"/>
    </row>
    <row r="2" spans="2:9" x14ac:dyDescent="0.25">
      <c r="B2" s="259" t="s">
        <v>402</v>
      </c>
      <c r="C2" s="259"/>
      <c r="D2" s="259"/>
      <c r="E2" s="259"/>
      <c r="F2" s="259"/>
      <c r="G2" s="259"/>
      <c r="H2" s="259"/>
      <c r="I2" s="259"/>
    </row>
    <row r="3" spans="2:9" x14ac:dyDescent="0.25">
      <c r="B3" s="260" t="s">
        <v>403</v>
      </c>
      <c r="C3" s="260"/>
      <c r="D3" s="260"/>
      <c r="E3" s="260"/>
      <c r="F3" s="260"/>
      <c r="G3" s="260"/>
      <c r="H3" s="260"/>
      <c r="I3" s="260"/>
    </row>
    <row r="4" spans="2:9" x14ac:dyDescent="0.25">
      <c r="C4" s="149"/>
      <c r="D4"/>
    </row>
    <row r="5" spans="2:9" x14ac:dyDescent="0.25">
      <c r="B5" s="260" t="s">
        <v>450</v>
      </c>
      <c r="C5" s="260"/>
      <c r="D5" s="260"/>
      <c r="E5" s="260"/>
      <c r="F5" s="260"/>
      <c r="G5" s="260"/>
      <c r="H5" s="260"/>
      <c r="I5" s="260"/>
    </row>
    <row r="7" spans="2:9" x14ac:dyDescent="0.25">
      <c r="B7" s="271" t="s">
        <v>453</v>
      </c>
      <c r="C7" s="268" t="s">
        <v>447</v>
      </c>
      <c r="D7" s="257" t="s">
        <v>407</v>
      </c>
      <c r="E7" s="240"/>
      <c r="F7" s="243" t="s">
        <v>410</v>
      </c>
      <c r="G7" s="246" t="s">
        <v>411</v>
      </c>
      <c r="H7" s="243" t="s">
        <v>448</v>
      </c>
      <c r="I7" s="274" t="s">
        <v>451</v>
      </c>
    </row>
    <row r="8" spans="2:9" x14ac:dyDescent="0.25">
      <c r="B8" s="272"/>
      <c r="C8" s="269"/>
      <c r="D8" s="121" t="s">
        <v>416</v>
      </c>
      <c r="E8" s="173" t="s">
        <v>417</v>
      </c>
      <c r="F8" s="244"/>
      <c r="G8" s="261"/>
      <c r="H8" s="244"/>
      <c r="I8" s="275"/>
    </row>
    <row r="9" spans="2:9" x14ac:dyDescent="0.25">
      <c r="B9" s="273"/>
      <c r="C9" s="270"/>
      <c r="D9" s="122"/>
      <c r="E9" s="62"/>
      <c r="F9" s="64"/>
      <c r="G9" s="142"/>
      <c r="H9" s="245"/>
      <c r="I9" s="276"/>
    </row>
    <row r="10" spans="2:9" s="133" customFormat="1" ht="18" customHeight="1" x14ac:dyDescent="0.25">
      <c r="B10" s="130">
        <v>1</v>
      </c>
      <c r="C10" s="213">
        <v>23896.65</v>
      </c>
      <c r="D10" s="132" t="s">
        <v>14</v>
      </c>
      <c r="E10" s="96">
        <v>43851</v>
      </c>
      <c r="F10" s="143" t="s">
        <v>462</v>
      </c>
      <c r="G10" s="143" t="s">
        <v>18</v>
      </c>
      <c r="H10" s="88" t="s">
        <v>20</v>
      </c>
      <c r="I10" s="265" t="s">
        <v>452</v>
      </c>
    </row>
    <row r="11" spans="2:9" s="133" customFormat="1" ht="18" customHeight="1" x14ac:dyDescent="0.25">
      <c r="B11" s="130">
        <v>2</v>
      </c>
      <c r="C11" s="213">
        <v>66543.48000000001</v>
      </c>
      <c r="D11" s="132" t="s">
        <v>31</v>
      </c>
      <c r="E11" s="96">
        <v>43851</v>
      </c>
      <c r="F11" s="143" t="s">
        <v>462</v>
      </c>
      <c r="G11" s="143" t="s">
        <v>34</v>
      </c>
      <c r="H11" s="88" t="s">
        <v>6</v>
      </c>
      <c r="I11" s="266"/>
    </row>
    <row r="12" spans="2:9" s="133" customFormat="1" ht="18" customHeight="1" x14ac:dyDescent="0.25">
      <c r="B12" s="130">
        <v>3</v>
      </c>
      <c r="C12" s="213">
        <v>66028.240000000005</v>
      </c>
      <c r="D12" s="132" t="s">
        <v>31</v>
      </c>
      <c r="E12" s="96">
        <v>43866</v>
      </c>
      <c r="F12" s="143" t="s">
        <v>462</v>
      </c>
      <c r="G12" s="143" t="s">
        <v>38</v>
      </c>
      <c r="H12" s="88" t="s">
        <v>20</v>
      </c>
      <c r="I12" s="266"/>
    </row>
    <row r="13" spans="2:9" s="133" customFormat="1" ht="18" customHeight="1" x14ac:dyDescent="0.25">
      <c r="B13" s="130">
        <v>4</v>
      </c>
      <c r="C13" s="213">
        <v>132457</v>
      </c>
      <c r="D13" s="132" t="s">
        <v>47</v>
      </c>
      <c r="E13" s="96">
        <v>43866</v>
      </c>
      <c r="F13" s="143" t="s">
        <v>462</v>
      </c>
      <c r="G13" s="143" t="s">
        <v>49</v>
      </c>
      <c r="H13" s="88" t="s">
        <v>6</v>
      </c>
      <c r="I13" s="266"/>
    </row>
    <row r="14" spans="2:9" s="133" customFormat="1" ht="18" customHeight="1" x14ac:dyDescent="0.25">
      <c r="B14" s="130">
        <v>5</v>
      </c>
      <c r="C14" s="213">
        <v>94823.42</v>
      </c>
      <c r="D14" s="132" t="s">
        <v>57</v>
      </c>
      <c r="E14" s="96">
        <v>43866</v>
      </c>
      <c r="F14" s="143" t="s">
        <v>59</v>
      </c>
      <c r="G14" s="143" t="s">
        <v>60</v>
      </c>
      <c r="H14" s="88" t="s">
        <v>6</v>
      </c>
      <c r="I14" s="266"/>
    </row>
    <row r="15" spans="2:9" s="133" customFormat="1" ht="18" customHeight="1" x14ac:dyDescent="0.25">
      <c r="B15" s="130">
        <v>6</v>
      </c>
      <c r="C15" s="213">
        <v>113269.05</v>
      </c>
      <c r="D15" s="132" t="s">
        <v>61</v>
      </c>
      <c r="E15" s="96">
        <v>43875</v>
      </c>
      <c r="F15" s="143" t="s">
        <v>59</v>
      </c>
      <c r="G15" s="143" t="s">
        <v>63</v>
      </c>
      <c r="H15" s="88" t="s">
        <v>20</v>
      </c>
      <c r="I15" s="266"/>
    </row>
    <row r="16" spans="2:9" s="133" customFormat="1" ht="18" customHeight="1" x14ac:dyDescent="0.25">
      <c r="B16" s="130">
        <v>7</v>
      </c>
      <c r="C16" s="213">
        <v>94716.19</v>
      </c>
      <c r="D16" s="132" t="s">
        <v>65</v>
      </c>
      <c r="E16" s="96">
        <v>43892</v>
      </c>
      <c r="F16" s="143" t="s">
        <v>59</v>
      </c>
      <c r="G16" s="143" t="s">
        <v>67</v>
      </c>
      <c r="H16" s="88" t="s">
        <v>20</v>
      </c>
      <c r="I16" s="266"/>
    </row>
    <row r="17" spans="2:9" s="176" customFormat="1" ht="18" customHeight="1" x14ac:dyDescent="0.25">
      <c r="B17" s="177">
        <v>8</v>
      </c>
      <c r="C17" s="203">
        <v>81100.37</v>
      </c>
      <c r="D17" s="179" t="s">
        <v>69</v>
      </c>
      <c r="E17" s="180">
        <v>43882</v>
      </c>
      <c r="F17" s="181" t="s">
        <v>70</v>
      </c>
      <c r="G17" s="181" t="s">
        <v>71</v>
      </c>
      <c r="H17" s="182" t="s">
        <v>20</v>
      </c>
      <c r="I17" s="266"/>
    </row>
    <row r="18" spans="2:9" s="133" customFormat="1" ht="18" customHeight="1" x14ac:dyDescent="0.25">
      <c r="B18" s="130">
        <v>9</v>
      </c>
      <c r="C18" s="213">
        <v>77188.570000000007</v>
      </c>
      <c r="D18" s="132" t="s">
        <v>74</v>
      </c>
      <c r="E18" s="96">
        <v>43892</v>
      </c>
      <c r="F18" s="143" t="s">
        <v>59</v>
      </c>
      <c r="G18" s="143" t="s">
        <v>75</v>
      </c>
      <c r="H18" s="88" t="s">
        <v>20</v>
      </c>
      <c r="I18" s="266"/>
    </row>
    <row r="19" spans="2:9" s="133" customFormat="1" ht="18" customHeight="1" x14ac:dyDescent="0.25">
      <c r="B19" s="130">
        <v>10</v>
      </c>
      <c r="C19" s="213">
        <v>46501.760000000002</v>
      </c>
      <c r="D19" s="159" t="s">
        <v>76</v>
      </c>
      <c r="E19" s="96">
        <v>43885</v>
      </c>
      <c r="F19" s="143" t="s">
        <v>59</v>
      </c>
      <c r="G19" s="143" t="s">
        <v>75</v>
      </c>
      <c r="H19" s="88" t="s">
        <v>20</v>
      </c>
      <c r="I19" s="266"/>
    </row>
    <row r="20" spans="2:9" s="176" customFormat="1" ht="18" customHeight="1" x14ac:dyDescent="0.25">
      <c r="B20" s="177">
        <v>11</v>
      </c>
      <c r="C20" s="203">
        <v>57840</v>
      </c>
      <c r="D20" s="183" t="s">
        <v>78</v>
      </c>
      <c r="E20" s="180">
        <v>43895</v>
      </c>
      <c r="F20" s="181" t="s">
        <v>59</v>
      </c>
      <c r="G20" s="181" t="s">
        <v>79</v>
      </c>
      <c r="H20" s="182" t="s">
        <v>20</v>
      </c>
      <c r="I20" s="266"/>
    </row>
    <row r="21" spans="2:9" s="133" customFormat="1" ht="18" customHeight="1" x14ac:dyDescent="0.25">
      <c r="B21" s="130">
        <v>12</v>
      </c>
      <c r="C21" s="213">
        <v>48870.740000000005</v>
      </c>
      <c r="D21" s="135" t="s">
        <v>144</v>
      </c>
      <c r="E21" s="96">
        <v>43921</v>
      </c>
      <c r="F21" s="143" t="s">
        <v>145</v>
      </c>
      <c r="G21" s="143" t="s">
        <v>146</v>
      </c>
      <c r="H21" s="79" t="s">
        <v>6</v>
      </c>
      <c r="I21" s="266"/>
    </row>
    <row r="22" spans="2:9" s="133" customFormat="1" ht="18" customHeight="1" x14ac:dyDescent="0.25">
      <c r="B22" s="130">
        <v>13</v>
      </c>
      <c r="C22" s="213">
        <v>23238.5</v>
      </c>
      <c r="D22" s="135" t="s">
        <v>148</v>
      </c>
      <c r="E22" s="96">
        <v>43923</v>
      </c>
      <c r="F22" s="143" t="s">
        <v>145</v>
      </c>
      <c r="G22" s="143" t="s">
        <v>149</v>
      </c>
      <c r="H22" s="79" t="s">
        <v>6</v>
      </c>
      <c r="I22" s="266"/>
    </row>
    <row r="23" spans="2:9" s="133" customFormat="1" ht="18" customHeight="1" x14ac:dyDescent="0.25">
      <c r="B23" s="130">
        <v>14</v>
      </c>
      <c r="C23" s="213">
        <v>53490</v>
      </c>
      <c r="D23" s="135" t="s">
        <v>150</v>
      </c>
      <c r="E23" s="96">
        <v>43923</v>
      </c>
      <c r="F23" s="143" t="s">
        <v>145</v>
      </c>
      <c r="G23" s="143" t="s">
        <v>151</v>
      </c>
      <c r="H23" s="79" t="s">
        <v>6</v>
      </c>
      <c r="I23" s="266"/>
    </row>
    <row r="24" spans="2:9" s="133" customFormat="1" ht="18" customHeight="1" x14ac:dyDescent="0.25">
      <c r="B24" s="130">
        <v>15</v>
      </c>
      <c r="C24" s="213">
        <v>830586</v>
      </c>
      <c r="D24" s="135" t="s">
        <v>156</v>
      </c>
      <c r="E24" s="96">
        <v>43921</v>
      </c>
      <c r="F24" s="210" t="s">
        <v>158</v>
      </c>
      <c r="G24" s="143" t="s">
        <v>159</v>
      </c>
      <c r="H24" s="79" t="s">
        <v>6</v>
      </c>
      <c r="I24" s="266"/>
    </row>
    <row r="25" spans="2:9" s="133" customFormat="1" ht="18" customHeight="1" x14ac:dyDescent="0.25">
      <c r="B25" s="130">
        <v>16</v>
      </c>
      <c r="C25" s="213">
        <v>44858.740000000005</v>
      </c>
      <c r="D25" s="135" t="s">
        <v>161</v>
      </c>
      <c r="E25" s="96">
        <v>43942</v>
      </c>
      <c r="F25" s="210" t="s">
        <v>162</v>
      </c>
      <c r="G25" s="143" t="s">
        <v>163</v>
      </c>
      <c r="H25" s="79" t="s">
        <v>6</v>
      </c>
      <c r="I25" s="266"/>
    </row>
    <row r="26" spans="2:9" s="176" customFormat="1" x14ac:dyDescent="0.25">
      <c r="B26" s="177">
        <v>17</v>
      </c>
      <c r="C26" s="203">
        <v>173363.4</v>
      </c>
      <c r="D26" s="184" t="s">
        <v>172</v>
      </c>
      <c r="E26" s="180">
        <v>43941</v>
      </c>
      <c r="F26" s="181" t="s">
        <v>173</v>
      </c>
      <c r="G26" s="181" t="s">
        <v>174</v>
      </c>
      <c r="H26" s="185" t="s">
        <v>20</v>
      </c>
      <c r="I26" s="266"/>
    </row>
    <row r="27" spans="2:9" s="176" customFormat="1" ht="18" customHeight="1" x14ac:dyDescent="0.25">
      <c r="B27" s="177">
        <v>18</v>
      </c>
      <c r="C27" s="203">
        <v>21528</v>
      </c>
      <c r="D27" s="184" t="s">
        <v>191</v>
      </c>
      <c r="E27" s="180">
        <v>43963</v>
      </c>
      <c r="F27" s="209" t="s">
        <v>192</v>
      </c>
      <c r="G27" s="181" t="s">
        <v>193</v>
      </c>
      <c r="H27" s="185" t="s">
        <v>20</v>
      </c>
      <c r="I27" s="266"/>
    </row>
    <row r="28" spans="2:9" s="176" customFormat="1" ht="18" customHeight="1" x14ac:dyDescent="0.25">
      <c r="B28" s="177">
        <v>19</v>
      </c>
      <c r="C28" s="203">
        <v>103432</v>
      </c>
      <c r="D28" s="184" t="s">
        <v>196</v>
      </c>
      <c r="E28" s="180">
        <v>43978</v>
      </c>
      <c r="F28" s="209" t="s">
        <v>192</v>
      </c>
      <c r="G28" s="181" t="s">
        <v>197</v>
      </c>
      <c r="H28" s="185" t="s">
        <v>6</v>
      </c>
      <c r="I28" s="266"/>
    </row>
    <row r="29" spans="2:9" s="176" customFormat="1" ht="18" customHeight="1" x14ac:dyDescent="0.25">
      <c r="B29" s="177">
        <v>20</v>
      </c>
      <c r="C29" s="203">
        <v>90619</v>
      </c>
      <c r="D29" s="184" t="s">
        <v>200</v>
      </c>
      <c r="E29" s="180">
        <v>43978</v>
      </c>
      <c r="F29" s="209" t="s">
        <v>192</v>
      </c>
      <c r="G29" s="181" t="s">
        <v>201</v>
      </c>
      <c r="H29" s="185" t="s">
        <v>6</v>
      </c>
      <c r="I29" s="267"/>
    </row>
    <row r="30" spans="2:9" s="176" customFormat="1" ht="18" customHeight="1" x14ac:dyDescent="0.25">
      <c r="B30" s="190"/>
      <c r="C30" s="191"/>
      <c r="D30" s="192"/>
      <c r="E30" s="193"/>
      <c r="F30" s="194"/>
      <c r="G30" s="195"/>
      <c r="H30" s="196"/>
      <c r="I30" s="175"/>
    </row>
    <row r="31" spans="2:9" ht="15.75" x14ac:dyDescent="0.25">
      <c r="B31" s="258" t="s">
        <v>449</v>
      </c>
      <c r="C31" s="258"/>
      <c r="D31" s="258"/>
      <c r="E31" s="258"/>
      <c r="F31" s="258"/>
      <c r="G31" s="258"/>
      <c r="H31" s="258"/>
      <c r="I31" s="258"/>
    </row>
    <row r="32" spans="2:9" x14ac:dyDescent="0.25">
      <c r="B32" s="259" t="s">
        <v>402</v>
      </c>
      <c r="C32" s="259"/>
      <c r="D32" s="259"/>
      <c r="E32" s="259"/>
      <c r="F32" s="259"/>
      <c r="G32" s="259"/>
      <c r="H32" s="259"/>
      <c r="I32" s="259"/>
    </row>
    <row r="33" spans="2:9" x14ac:dyDescent="0.25">
      <c r="B33" s="260" t="s">
        <v>403</v>
      </c>
      <c r="C33" s="260"/>
      <c r="D33" s="260"/>
      <c r="E33" s="260"/>
      <c r="F33" s="260"/>
      <c r="G33" s="260"/>
      <c r="H33" s="260"/>
      <c r="I33" s="260"/>
    </row>
    <row r="34" spans="2:9" x14ac:dyDescent="0.25">
      <c r="C34" s="149"/>
      <c r="D34"/>
    </row>
    <row r="35" spans="2:9" x14ac:dyDescent="0.25">
      <c r="B35" s="260" t="s">
        <v>450</v>
      </c>
      <c r="C35" s="260"/>
      <c r="D35" s="260"/>
      <c r="E35" s="260"/>
      <c r="F35" s="260"/>
      <c r="G35" s="260"/>
      <c r="H35" s="260"/>
      <c r="I35" s="260"/>
    </row>
    <row r="37" spans="2:9" x14ac:dyDescent="0.25">
      <c r="B37" s="271" t="s">
        <v>453</v>
      </c>
      <c r="C37" s="268" t="s">
        <v>447</v>
      </c>
      <c r="D37" s="257" t="s">
        <v>407</v>
      </c>
      <c r="E37" s="240"/>
      <c r="F37" s="243" t="s">
        <v>410</v>
      </c>
      <c r="G37" s="246" t="s">
        <v>411</v>
      </c>
      <c r="H37" s="243" t="s">
        <v>448</v>
      </c>
      <c r="I37" s="274" t="s">
        <v>451</v>
      </c>
    </row>
    <row r="38" spans="2:9" x14ac:dyDescent="0.25">
      <c r="B38" s="272"/>
      <c r="C38" s="269"/>
      <c r="D38" s="121" t="s">
        <v>416</v>
      </c>
      <c r="E38" s="174" t="s">
        <v>417</v>
      </c>
      <c r="F38" s="244"/>
      <c r="G38" s="261"/>
      <c r="H38" s="244"/>
      <c r="I38" s="275"/>
    </row>
    <row r="39" spans="2:9" x14ac:dyDescent="0.25">
      <c r="B39" s="273"/>
      <c r="C39" s="270"/>
      <c r="D39" s="122"/>
      <c r="E39" s="62"/>
      <c r="F39" s="64"/>
      <c r="G39" s="142"/>
      <c r="H39" s="245"/>
      <c r="I39" s="276"/>
    </row>
    <row r="40" spans="2:9" s="176" customFormat="1" ht="18" customHeight="1" x14ac:dyDescent="0.25">
      <c r="B40" s="177">
        <v>21</v>
      </c>
      <c r="C40" s="203">
        <v>73124.19</v>
      </c>
      <c r="D40" s="184" t="s">
        <v>206</v>
      </c>
      <c r="E40" s="180">
        <v>44018</v>
      </c>
      <c r="F40" s="209" t="s">
        <v>192</v>
      </c>
      <c r="G40" s="181" t="s">
        <v>208</v>
      </c>
      <c r="H40" s="185" t="s">
        <v>6</v>
      </c>
      <c r="I40" s="265" t="s">
        <v>452</v>
      </c>
    </row>
    <row r="41" spans="2:9" s="176" customFormat="1" ht="18" customHeight="1" x14ac:dyDescent="0.25">
      <c r="B41" s="177">
        <v>22</v>
      </c>
      <c r="C41" s="203">
        <v>75983.26999999999</v>
      </c>
      <c r="D41" s="184" t="s">
        <v>217</v>
      </c>
      <c r="E41" s="180">
        <v>44027</v>
      </c>
      <c r="F41" s="181" t="s">
        <v>218</v>
      </c>
      <c r="G41" s="181" t="s">
        <v>219</v>
      </c>
      <c r="H41" s="185" t="s">
        <v>190</v>
      </c>
      <c r="I41" s="266"/>
    </row>
    <row r="42" spans="2:9" s="176" customFormat="1" ht="18" customHeight="1" x14ac:dyDescent="0.25">
      <c r="B42" s="177">
        <v>23</v>
      </c>
      <c r="C42" s="203">
        <v>42092.74</v>
      </c>
      <c r="D42" s="184" t="s">
        <v>221</v>
      </c>
      <c r="E42" s="180">
        <v>44048</v>
      </c>
      <c r="F42" s="181" t="s">
        <v>222</v>
      </c>
      <c r="G42" s="181" t="s">
        <v>223</v>
      </c>
      <c r="H42" s="185"/>
      <c r="I42" s="266"/>
    </row>
    <row r="43" spans="2:9" s="176" customFormat="1" ht="18" customHeight="1" x14ac:dyDescent="0.25">
      <c r="B43" s="177">
        <v>24</v>
      </c>
      <c r="C43" s="203">
        <v>65831.73</v>
      </c>
      <c r="D43" s="184" t="s">
        <v>225</v>
      </c>
      <c r="E43" s="180">
        <v>44040</v>
      </c>
      <c r="F43" s="181" t="s">
        <v>226</v>
      </c>
      <c r="G43" s="181" t="s">
        <v>227</v>
      </c>
      <c r="H43" s="185" t="s">
        <v>190</v>
      </c>
      <c r="I43" s="266"/>
    </row>
    <row r="44" spans="2:9" s="176" customFormat="1" ht="18" customHeight="1" x14ac:dyDescent="0.25">
      <c r="B44" s="177">
        <v>25</v>
      </c>
      <c r="C44" s="203">
        <v>67537</v>
      </c>
      <c r="D44" s="184" t="s">
        <v>228</v>
      </c>
      <c r="E44" s="180">
        <v>44070</v>
      </c>
      <c r="F44" s="181" t="s">
        <v>222</v>
      </c>
      <c r="G44" s="181" t="s">
        <v>229</v>
      </c>
      <c r="H44" s="185" t="s">
        <v>6</v>
      </c>
      <c r="I44" s="266"/>
    </row>
    <row r="45" spans="2:9" s="176" customFormat="1" ht="18" customHeight="1" x14ac:dyDescent="0.25">
      <c r="B45" s="177">
        <v>26</v>
      </c>
      <c r="C45" s="203">
        <v>20428.18</v>
      </c>
      <c r="D45" s="184" t="s">
        <v>230</v>
      </c>
      <c r="E45" s="180">
        <v>44059</v>
      </c>
      <c r="F45" s="181" t="s">
        <v>222</v>
      </c>
      <c r="G45" s="181" t="s">
        <v>231</v>
      </c>
      <c r="H45" s="185" t="s">
        <v>20</v>
      </c>
      <c r="I45" s="266"/>
    </row>
    <row r="46" spans="2:9" s="176" customFormat="1" ht="18" customHeight="1" x14ac:dyDescent="0.25">
      <c r="B46" s="177">
        <v>27</v>
      </c>
      <c r="C46" s="203">
        <v>91439</v>
      </c>
      <c r="D46" s="184" t="s">
        <v>248</v>
      </c>
      <c r="E46" s="180">
        <v>44055</v>
      </c>
      <c r="F46" s="181" t="s">
        <v>249</v>
      </c>
      <c r="G46" s="181" t="s">
        <v>250</v>
      </c>
      <c r="H46" s="185" t="s">
        <v>190</v>
      </c>
      <c r="I46" s="266"/>
    </row>
    <row r="47" spans="2:9" s="176" customFormat="1" ht="18" customHeight="1" x14ac:dyDescent="0.25">
      <c r="B47" s="177">
        <v>28</v>
      </c>
      <c r="C47" s="203">
        <v>26998.54</v>
      </c>
      <c r="D47" s="184" t="s">
        <v>254</v>
      </c>
      <c r="E47" s="180">
        <v>44046</v>
      </c>
      <c r="F47" s="181" t="s">
        <v>255</v>
      </c>
      <c r="G47" s="181" t="s">
        <v>256</v>
      </c>
      <c r="H47" s="185" t="s">
        <v>6</v>
      </c>
      <c r="I47" s="266"/>
    </row>
    <row r="48" spans="2:9" s="176" customFormat="1" ht="18" customHeight="1" x14ac:dyDescent="0.25">
      <c r="B48" s="177">
        <v>29</v>
      </c>
      <c r="C48" s="203">
        <v>75473.000000000015</v>
      </c>
      <c r="D48" s="184" t="s">
        <v>257</v>
      </c>
      <c r="E48" s="180">
        <v>44060</v>
      </c>
      <c r="F48" s="181" t="s">
        <v>255</v>
      </c>
      <c r="G48" s="181" t="s">
        <v>258</v>
      </c>
      <c r="H48" s="185" t="s">
        <v>6</v>
      </c>
      <c r="I48" s="266"/>
    </row>
    <row r="49" spans="2:9" s="176" customFormat="1" ht="18" customHeight="1" x14ac:dyDescent="0.25">
      <c r="B49" s="177">
        <v>30</v>
      </c>
      <c r="C49" s="203">
        <v>77074.100000000006</v>
      </c>
      <c r="D49" s="184" t="s">
        <v>259</v>
      </c>
      <c r="E49" s="180">
        <v>44060</v>
      </c>
      <c r="F49" s="181" t="s">
        <v>255</v>
      </c>
      <c r="G49" s="181" t="s">
        <v>260</v>
      </c>
      <c r="H49" s="185" t="s">
        <v>6</v>
      </c>
      <c r="I49" s="266"/>
    </row>
    <row r="50" spans="2:9" s="176" customFormat="1" ht="18" customHeight="1" x14ac:dyDescent="0.25">
      <c r="B50" s="177">
        <v>31</v>
      </c>
      <c r="C50" s="203">
        <v>77574.11</v>
      </c>
      <c r="D50" s="184" t="s">
        <v>261</v>
      </c>
      <c r="E50" s="180">
        <v>44060</v>
      </c>
      <c r="F50" s="181" t="s">
        <v>255</v>
      </c>
      <c r="G50" s="181" t="s">
        <v>262</v>
      </c>
      <c r="H50" s="185" t="s">
        <v>6</v>
      </c>
      <c r="I50" s="266"/>
    </row>
    <row r="51" spans="2:9" s="176" customFormat="1" ht="18" customHeight="1" x14ac:dyDescent="0.25">
      <c r="B51" s="177">
        <v>32</v>
      </c>
      <c r="C51" s="203">
        <v>23529.420000000002</v>
      </c>
      <c r="D51" s="184" t="s">
        <v>268</v>
      </c>
      <c r="E51" s="180">
        <v>44068</v>
      </c>
      <c r="F51" s="181" t="s">
        <v>255</v>
      </c>
      <c r="G51" s="181" t="s">
        <v>269</v>
      </c>
      <c r="H51" s="185" t="s">
        <v>6</v>
      </c>
      <c r="I51" s="266"/>
    </row>
    <row r="52" spans="2:9" s="176" customFormat="1" x14ac:dyDescent="0.25">
      <c r="B52" s="177">
        <v>33</v>
      </c>
      <c r="C52" s="203">
        <v>793700</v>
      </c>
      <c r="D52" s="184" t="s">
        <v>270</v>
      </c>
      <c r="E52" s="180">
        <v>44078</v>
      </c>
      <c r="F52" s="181" t="s">
        <v>272</v>
      </c>
      <c r="G52" s="181" t="s">
        <v>273</v>
      </c>
      <c r="H52" s="185" t="s">
        <v>267</v>
      </c>
      <c r="I52" s="266"/>
    </row>
    <row r="53" spans="2:9" s="176" customFormat="1" ht="18" customHeight="1" x14ac:dyDescent="0.25">
      <c r="B53" s="177">
        <v>34</v>
      </c>
      <c r="C53" s="203">
        <v>44247.240000000005</v>
      </c>
      <c r="D53" s="184" t="s">
        <v>274</v>
      </c>
      <c r="E53" s="180">
        <v>44076</v>
      </c>
      <c r="F53" s="181" t="s">
        <v>255</v>
      </c>
      <c r="G53" s="181" t="s">
        <v>275</v>
      </c>
      <c r="H53" s="185" t="s">
        <v>6</v>
      </c>
      <c r="I53" s="266"/>
    </row>
    <row r="54" spans="2:9" s="176" customFormat="1" ht="18" customHeight="1" x14ac:dyDescent="0.25">
      <c r="B54" s="177">
        <v>35</v>
      </c>
      <c r="C54" s="203">
        <v>104924</v>
      </c>
      <c r="D54" s="184" t="s">
        <v>276</v>
      </c>
      <c r="E54" s="180">
        <v>44081</v>
      </c>
      <c r="F54" s="181" t="s">
        <v>255</v>
      </c>
      <c r="G54" s="181" t="s">
        <v>277</v>
      </c>
      <c r="H54" s="185" t="s">
        <v>6</v>
      </c>
      <c r="I54" s="266"/>
    </row>
    <row r="55" spans="2:9" s="176" customFormat="1" ht="18" customHeight="1" x14ac:dyDescent="0.25">
      <c r="B55" s="177">
        <v>36</v>
      </c>
      <c r="C55" s="203">
        <v>26053.62</v>
      </c>
      <c r="D55" s="184" t="s">
        <v>278</v>
      </c>
      <c r="E55" s="180">
        <v>44081</v>
      </c>
      <c r="F55" s="181" t="s">
        <v>255</v>
      </c>
      <c r="G55" s="181" t="s">
        <v>279</v>
      </c>
      <c r="H55" s="189" t="s">
        <v>20</v>
      </c>
      <c r="I55" s="266"/>
    </row>
    <row r="56" spans="2:9" s="176" customFormat="1" ht="18" customHeight="1" x14ac:dyDescent="0.25">
      <c r="B56" s="177">
        <v>37</v>
      </c>
      <c r="C56" s="203">
        <v>450561</v>
      </c>
      <c r="D56" s="184" t="s">
        <v>280</v>
      </c>
      <c r="E56" s="180">
        <v>44134</v>
      </c>
      <c r="F56" s="181" t="s">
        <v>281</v>
      </c>
      <c r="G56" s="181" t="s">
        <v>282</v>
      </c>
      <c r="H56" s="189" t="s">
        <v>267</v>
      </c>
      <c r="I56" s="266"/>
    </row>
    <row r="57" spans="2:9" s="176" customFormat="1" ht="25.5" customHeight="1" x14ac:dyDescent="0.25">
      <c r="B57" s="177">
        <v>38</v>
      </c>
      <c r="C57" s="203">
        <v>91150</v>
      </c>
      <c r="D57" s="186" t="s">
        <v>283</v>
      </c>
      <c r="E57" s="187">
        <v>44099</v>
      </c>
      <c r="F57" s="211" t="s">
        <v>284</v>
      </c>
      <c r="G57" s="188" t="s">
        <v>285</v>
      </c>
      <c r="H57" s="189" t="s">
        <v>20</v>
      </c>
      <c r="I57" s="266"/>
    </row>
    <row r="58" spans="2:9" s="176" customFormat="1" ht="18" customHeight="1" x14ac:dyDescent="0.25">
      <c r="B58" s="177">
        <v>39</v>
      </c>
      <c r="C58" s="203">
        <v>96142.739999999991</v>
      </c>
      <c r="D58" s="186" t="s">
        <v>286</v>
      </c>
      <c r="E58" s="187">
        <v>44095</v>
      </c>
      <c r="F58" s="211" t="s">
        <v>287</v>
      </c>
      <c r="G58" s="188" t="s">
        <v>288</v>
      </c>
      <c r="H58" s="189" t="s">
        <v>6</v>
      </c>
      <c r="I58" s="267"/>
    </row>
    <row r="59" spans="2:9" s="176" customFormat="1" ht="18" customHeight="1" x14ac:dyDescent="0.25">
      <c r="B59" s="190"/>
      <c r="C59" s="191"/>
      <c r="D59" s="205"/>
      <c r="E59" s="206"/>
      <c r="F59" s="205"/>
      <c r="G59" s="207"/>
      <c r="H59" s="208"/>
      <c r="I59" s="175"/>
    </row>
    <row r="60" spans="2:9" ht="15.75" x14ac:dyDescent="0.25">
      <c r="B60" s="258" t="s">
        <v>449</v>
      </c>
      <c r="C60" s="258"/>
      <c r="D60" s="258"/>
      <c r="E60" s="258"/>
      <c r="F60" s="258"/>
      <c r="G60" s="258"/>
      <c r="H60" s="258"/>
      <c r="I60" s="258"/>
    </row>
    <row r="61" spans="2:9" x14ac:dyDescent="0.25">
      <c r="B61" s="259" t="s">
        <v>402</v>
      </c>
      <c r="C61" s="259"/>
      <c r="D61" s="259"/>
      <c r="E61" s="259"/>
      <c r="F61" s="259"/>
      <c r="G61" s="259"/>
      <c r="H61" s="259"/>
      <c r="I61" s="259"/>
    </row>
    <row r="62" spans="2:9" x14ac:dyDescent="0.25">
      <c r="B62" s="260" t="s">
        <v>403</v>
      </c>
      <c r="C62" s="260"/>
      <c r="D62" s="260"/>
      <c r="E62" s="260"/>
      <c r="F62" s="260"/>
      <c r="G62" s="260"/>
      <c r="H62" s="260"/>
      <c r="I62" s="260"/>
    </row>
    <row r="63" spans="2:9" x14ac:dyDescent="0.25">
      <c r="C63" s="149"/>
      <c r="D63"/>
    </row>
    <row r="64" spans="2:9" x14ac:dyDescent="0.25">
      <c r="B64" s="260" t="s">
        <v>450</v>
      </c>
      <c r="C64" s="260"/>
      <c r="D64" s="260"/>
      <c r="E64" s="260"/>
      <c r="F64" s="260"/>
      <c r="G64" s="260"/>
      <c r="H64" s="260"/>
      <c r="I64" s="260"/>
    </row>
    <row r="66" spans="2:9" x14ac:dyDescent="0.25">
      <c r="B66" s="271" t="s">
        <v>453</v>
      </c>
      <c r="C66" s="268" t="s">
        <v>447</v>
      </c>
      <c r="D66" s="257" t="s">
        <v>407</v>
      </c>
      <c r="E66" s="240"/>
      <c r="F66" s="243" t="s">
        <v>410</v>
      </c>
      <c r="G66" s="246" t="s">
        <v>411</v>
      </c>
      <c r="H66" s="243" t="s">
        <v>448</v>
      </c>
      <c r="I66" s="274" t="s">
        <v>451</v>
      </c>
    </row>
    <row r="67" spans="2:9" x14ac:dyDescent="0.25">
      <c r="B67" s="272"/>
      <c r="C67" s="269"/>
      <c r="D67" s="121" t="s">
        <v>416</v>
      </c>
      <c r="E67" s="174" t="s">
        <v>417</v>
      </c>
      <c r="F67" s="244"/>
      <c r="G67" s="261"/>
      <c r="H67" s="244"/>
      <c r="I67" s="275"/>
    </row>
    <row r="68" spans="2:9" x14ac:dyDescent="0.25">
      <c r="B68" s="273"/>
      <c r="C68" s="270"/>
      <c r="D68" s="122"/>
      <c r="E68" s="62"/>
      <c r="F68" s="64"/>
      <c r="G68" s="142"/>
      <c r="H68" s="245"/>
      <c r="I68" s="276"/>
    </row>
    <row r="69" spans="2:9" s="176" customFormat="1" ht="18" customHeight="1" x14ac:dyDescent="0.25">
      <c r="B69" s="177">
        <v>40</v>
      </c>
      <c r="C69" s="178">
        <v>122160.23000000001</v>
      </c>
      <c r="D69" s="186" t="s">
        <v>289</v>
      </c>
      <c r="E69" s="187">
        <v>44105</v>
      </c>
      <c r="F69" s="211" t="s">
        <v>287</v>
      </c>
      <c r="G69" s="188" t="s">
        <v>290</v>
      </c>
      <c r="H69" s="189" t="s">
        <v>6</v>
      </c>
      <c r="I69" s="265" t="s">
        <v>452</v>
      </c>
    </row>
    <row r="70" spans="2:9" s="176" customFormat="1" ht="18" customHeight="1" x14ac:dyDescent="0.25">
      <c r="B70" s="177">
        <v>41</v>
      </c>
      <c r="C70" s="178">
        <v>161729.35</v>
      </c>
      <c r="D70" s="186" t="s">
        <v>292</v>
      </c>
      <c r="E70" s="187">
        <v>44095</v>
      </c>
      <c r="F70" s="211" t="s">
        <v>287</v>
      </c>
      <c r="G70" s="188" t="s">
        <v>279</v>
      </c>
      <c r="H70" s="189" t="s">
        <v>20</v>
      </c>
      <c r="I70" s="266"/>
    </row>
    <row r="71" spans="2:9" s="176" customFormat="1" ht="18" customHeight="1" x14ac:dyDescent="0.25">
      <c r="B71" s="177">
        <v>42</v>
      </c>
      <c r="C71" s="178">
        <v>68748.83</v>
      </c>
      <c r="D71" s="186" t="s">
        <v>293</v>
      </c>
      <c r="E71" s="187">
        <v>44110</v>
      </c>
      <c r="F71" s="211" t="s">
        <v>294</v>
      </c>
      <c r="G71" s="188" t="s">
        <v>295</v>
      </c>
      <c r="H71" s="189" t="s">
        <v>20</v>
      </c>
      <c r="I71" s="266"/>
    </row>
    <row r="72" spans="2:9" s="176" customFormat="1" ht="18" customHeight="1" x14ac:dyDescent="0.25">
      <c r="B72" s="177">
        <v>43</v>
      </c>
      <c r="C72" s="178">
        <v>51455.740000000005</v>
      </c>
      <c r="D72" s="186" t="s">
        <v>296</v>
      </c>
      <c r="E72" s="187">
        <v>44110</v>
      </c>
      <c r="F72" s="211" t="s">
        <v>287</v>
      </c>
      <c r="G72" s="188" t="s">
        <v>297</v>
      </c>
      <c r="H72" s="189" t="s">
        <v>6</v>
      </c>
      <c r="I72" s="266"/>
    </row>
    <row r="73" spans="2:9" s="176" customFormat="1" ht="18" customHeight="1" x14ac:dyDescent="0.25">
      <c r="B73" s="177">
        <v>44</v>
      </c>
      <c r="C73" s="178">
        <v>157768.09</v>
      </c>
      <c r="D73" s="186" t="s">
        <v>305</v>
      </c>
      <c r="E73" s="187">
        <v>44123</v>
      </c>
      <c r="F73" s="211" t="s">
        <v>145</v>
      </c>
      <c r="G73" s="188" t="s">
        <v>306</v>
      </c>
      <c r="H73" s="189" t="s">
        <v>6</v>
      </c>
      <c r="I73" s="266"/>
    </row>
    <row r="74" spans="2:9" s="176" customFormat="1" ht="18" customHeight="1" x14ac:dyDescent="0.25">
      <c r="B74" s="177">
        <v>45</v>
      </c>
      <c r="C74" s="178">
        <v>113059.57</v>
      </c>
      <c r="D74" s="186" t="s">
        <v>312</v>
      </c>
      <c r="E74" s="187">
        <v>44124</v>
      </c>
      <c r="F74" s="188" t="s">
        <v>162</v>
      </c>
      <c r="G74" s="188" t="s">
        <v>313</v>
      </c>
      <c r="H74" s="189" t="s">
        <v>6</v>
      </c>
      <c r="I74" s="266"/>
    </row>
    <row r="75" spans="2:9" s="176" customFormat="1" ht="18" customHeight="1" x14ac:dyDescent="0.25">
      <c r="B75" s="177">
        <v>46</v>
      </c>
      <c r="C75" s="178">
        <v>48426.149999999994</v>
      </c>
      <c r="D75" s="186" t="s">
        <v>314</v>
      </c>
      <c r="E75" s="187">
        <v>44124</v>
      </c>
      <c r="F75" s="188" t="s">
        <v>162</v>
      </c>
      <c r="G75" s="188" t="s">
        <v>315</v>
      </c>
      <c r="H75" s="189" t="s">
        <v>6</v>
      </c>
      <c r="I75" s="266"/>
    </row>
    <row r="76" spans="2:9" s="176" customFormat="1" ht="18" customHeight="1" x14ac:dyDescent="0.25">
      <c r="B76" s="177">
        <v>47</v>
      </c>
      <c r="C76" s="178">
        <v>28033.47</v>
      </c>
      <c r="D76" s="186" t="s">
        <v>316</v>
      </c>
      <c r="E76" s="187">
        <v>44134</v>
      </c>
      <c r="F76" s="188" t="s">
        <v>162</v>
      </c>
      <c r="G76" s="188" t="s">
        <v>317</v>
      </c>
      <c r="H76" s="189" t="s">
        <v>6</v>
      </c>
      <c r="I76" s="266"/>
    </row>
    <row r="77" spans="2:9" s="176" customFormat="1" ht="18" customHeight="1" x14ac:dyDescent="0.25">
      <c r="B77" s="177">
        <v>48</v>
      </c>
      <c r="C77" s="178">
        <v>101828.48000000001</v>
      </c>
      <c r="D77" s="184" t="s">
        <v>321</v>
      </c>
      <c r="E77" s="180" t="s">
        <v>322</v>
      </c>
      <c r="F77" s="209" t="s">
        <v>323</v>
      </c>
      <c r="G77" s="181" t="s">
        <v>324</v>
      </c>
      <c r="H77" s="189" t="s">
        <v>6</v>
      </c>
      <c r="I77" s="266"/>
    </row>
    <row r="78" spans="2:9" s="176" customFormat="1" ht="18" customHeight="1" x14ac:dyDescent="0.25">
      <c r="B78" s="177">
        <v>49</v>
      </c>
      <c r="C78" s="178">
        <v>93556.739999999991</v>
      </c>
      <c r="D78" s="184" t="s">
        <v>325</v>
      </c>
      <c r="E78" s="180">
        <v>44131</v>
      </c>
      <c r="F78" s="209" t="s">
        <v>326</v>
      </c>
      <c r="G78" s="181" t="s">
        <v>327</v>
      </c>
      <c r="H78" s="189" t="s">
        <v>6</v>
      </c>
      <c r="I78" s="266"/>
    </row>
    <row r="79" spans="2:9" s="176" customFormat="1" ht="18" customHeight="1" x14ac:dyDescent="0.25">
      <c r="B79" s="177">
        <v>50</v>
      </c>
      <c r="C79" s="178">
        <v>168106.74</v>
      </c>
      <c r="D79" s="184" t="s">
        <v>328</v>
      </c>
      <c r="E79" s="180">
        <v>44139</v>
      </c>
      <c r="F79" s="209" t="s">
        <v>326</v>
      </c>
      <c r="G79" s="181" t="s">
        <v>329</v>
      </c>
      <c r="H79" s="189"/>
      <c r="I79" s="266"/>
    </row>
    <row r="80" spans="2:9" s="176" customFormat="1" ht="18" customHeight="1" x14ac:dyDescent="0.25">
      <c r="B80" s="177">
        <v>51</v>
      </c>
      <c r="C80" s="178">
        <v>50329</v>
      </c>
      <c r="D80" s="184" t="s">
        <v>347</v>
      </c>
      <c r="E80" s="180">
        <v>44146</v>
      </c>
      <c r="F80" s="209" t="s">
        <v>348</v>
      </c>
      <c r="G80" s="181" t="s">
        <v>349</v>
      </c>
      <c r="H80" s="189" t="s">
        <v>6</v>
      </c>
      <c r="I80" s="266"/>
    </row>
    <row r="81" spans="2:9" s="176" customFormat="1" ht="18" customHeight="1" x14ac:dyDescent="0.25">
      <c r="B81" s="177">
        <v>52</v>
      </c>
      <c r="C81" s="178">
        <v>83574.13</v>
      </c>
      <c r="D81" s="186" t="s">
        <v>353</v>
      </c>
      <c r="E81" s="187">
        <v>44140</v>
      </c>
      <c r="F81" s="209" t="s">
        <v>287</v>
      </c>
      <c r="G81" s="188" t="s">
        <v>354</v>
      </c>
      <c r="H81" s="189" t="s">
        <v>6</v>
      </c>
      <c r="I81" s="266"/>
    </row>
    <row r="82" spans="2:9" s="176" customFormat="1" ht="18" customHeight="1" x14ac:dyDescent="0.25">
      <c r="B82" s="177">
        <v>53</v>
      </c>
      <c r="C82" s="178">
        <v>53241.060000000005</v>
      </c>
      <c r="D82" s="186" t="s">
        <v>356</v>
      </c>
      <c r="E82" s="187">
        <v>44140</v>
      </c>
      <c r="F82" s="209" t="s">
        <v>287</v>
      </c>
      <c r="G82" s="188" t="s">
        <v>357</v>
      </c>
      <c r="H82" s="189" t="s">
        <v>6</v>
      </c>
      <c r="I82" s="266"/>
    </row>
    <row r="83" spans="2:9" s="176" customFormat="1" ht="18" customHeight="1" x14ac:dyDescent="0.25">
      <c r="B83" s="177">
        <v>54</v>
      </c>
      <c r="C83" s="178">
        <v>25123.919999999998</v>
      </c>
      <c r="D83" s="184" t="s">
        <v>359</v>
      </c>
      <c r="E83" s="180">
        <v>44139</v>
      </c>
      <c r="F83" s="209" t="s">
        <v>287</v>
      </c>
      <c r="G83" s="181" t="s">
        <v>360</v>
      </c>
      <c r="H83" s="189" t="s">
        <v>6</v>
      </c>
      <c r="I83" s="266"/>
    </row>
    <row r="84" spans="2:9" s="176" customFormat="1" ht="18" customHeight="1" x14ac:dyDescent="0.25">
      <c r="B84" s="177">
        <v>55</v>
      </c>
      <c r="C84" s="178">
        <v>122022.73999999999</v>
      </c>
      <c r="D84" s="184" t="s">
        <v>361</v>
      </c>
      <c r="E84" s="180">
        <v>44144</v>
      </c>
      <c r="F84" s="209" t="s">
        <v>287</v>
      </c>
      <c r="G84" s="181" t="s">
        <v>362</v>
      </c>
      <c r="H84" s="189" t="s">
        <v>6</v>
      </c>
      <c r="I84" s="266"/>
    </row>
    <row r="85" spans="2:9" s="176" customFormat="1" x14ac:dyDescent="0.25">
      <c r="B85" s="177">
        <v>56</v>
      </c>
      <c r="C85" s="178">
        <v>23168.140000000003</v>
      </c>
      <c r="D85" s="184" t="s">
        <v>363</v>
      </c>
      <c r="E85" s="180">
        <v>44176</v>
      </c>
      <c r="F85" s="209" t="s">
        <v>287</v>
      </c>
      <c r="G85" s="181" t="s">
        <v>364</v>
      </c>
      <c r="H85" s="189" t="s">
        <v>6</v>
      </c>
      <c r="I85" s="266"/>
    </row>
    <row r="86" spans="2:9" s="176" customFormat="1" ht="18" customHeight="1" x14ac:dyDescent="0.25">
      <c r="B86" s="177">
        <v>57</v>
      </c>
      <c r="C86" s="178">
        <v>22698.739999999998</v>
      </c>
      <c r="D86" s="184" t="s">
        <v>366</v>
      </c>
      <c r="E86" s="180">
        <v>44147</v>
      </c>
      <c r="F86" s="209" t="s">
        <v>287</v>
      </c>
      <c r="G86" s="181" t="s">
        <v>367</v>
      </c>
      <c r="H86" s="189" t="s">
        <v>6</v>
      </c>
      <c r="I86" s="266"/>
    </row>
    <row r="87" spans="2:9" s="176" customFormat="1" ht="18" customHeight="1" x14ac:dyDescent="0.25">
      <c r="B87" s="177">
        <v>58</v>
      </c>
      <c r="C87" s="178">
        <v>54020.1</v>
      </c>
      <c r="D87" s="184" t="s">
        <v>368</v>
      </c>
      <c r="E87" s="180">
        <v>44158</v>
      </c>
      <c r="F87" s="209" t="s">
        <v>287</v>
      </c>
      <c r="G87" s="181" t="s">
        <v>369</v>
      </c>
      <c r="H87" s="189" t="s">
        <v>6</v>
      </c>
      <c r="I87" s="267"/>
    </row>
    <row r="88" spans="2:9" s="176" customFormat="1" ht="18" customHeight="1" x14ac:dyDescent="0.25">
      <c r="B88" s="190"/>
      <c r="C88" s="191"/>
      <c r="D88" s="205"/>
      <c r="E88" s="206"/>
      <c r="F88" s="194"/>
      <c r="G88" s="207"/>
      <c r="H88" s="208"/>
      <c r="I88" s="175"/>
    </row>
    <row r="89" spans="2:9" ht="15.75" x14ac:dyDescent="0.25">
      <c r="B89" s="258" t="s">
        <v>449</v>
      </c>
      <c r="C89" s="258"/>
      <c r="D89" s="258"/>
      <c r="E89" s="258"/>
      <c r="F89" s="258"/>
      <c r="G89" s="258"/>
      <c r="H89" s="258"/>
      <c r="I89" s="258"/>
    </row>
    <row r="90" spans="2:9" x14ac:dyDescent="0.25">
      <c r="B90" s="259" t="s">
        <v>402</v>
      </c>
      <c r="C90" s="259"/>
      <c r="D90" s="259"/>
      <c r="E90" s="259"/>
      <c r="F90" s="259"/>
      <c r="G90" s="259"/>
      <c r="H90" s="259"/>
      <c r="I90" s="259"/>
    </row>
    <row r="91" spans="2:9" x14ac:dyDescent="0.25">
      <c r="B91" s="260" t="s">
        <v>403</v>
      </c>
      <c r="C91" s="260"/>
      <c r="D91" s="260"/>
      <c r="E91" s="260"/>
      <c r="F91" s="260"/>
      <c r="G91" s="260"/>
      <c r="H91" s="260"/>
      <c r="I91" s="260"/>
    </row>
    <row r="92" spans="2:9" x14ac:dyDescent="0.25">
      <c r="C92" s="149"/>
      <c r="D92"/>
    </row>
    <row r="93" spans="2:9" x14ac:dyDescent="0.25">
      <c r="B93" s="260" t="s">
        <v>450</v>
      </c>
      <c r="C93" s="260"/>
      <c r="D93" s="260"/>
      <c r="E93" s="260"/>
      <c r="F93" s="260"/>
      <c r="G93" s="260"/>
      <c r="H93" s="260"/>
      <c r="I93" s="260"/>
    </row>
    <row r="95" spans="2:9" x14ac:dyDescent="0.25">
      <c r="B95" s="271" t="s">
        <v>453</v>
      </c>
      <c r="C95" s="268" t="s">
        <v>447</v>
      </c>
      <c r="D95" s="257" t="s">
        <v>407</v>
      </c>
      <c r="E95" s="240"/>
      <c r="F95" s="243" t="s">
        <v>410</v>
      </c>
      <c r="G95" s="246" t="s">
        <v>411</v>
      </c>
      <c r="H95" s="243" t="s">
        <v>448</v>
      </c>
      <c r="I95" s="274" t="s">
        <v>451</v>
      </c>
    </row>
    <row r="96" spans="2:9" x14ac:dyDescent="0.25">
      <c r="B96" s="272"/>
      <c r="C96" s="269"/>
      <c r="D96" s="121" t="s">
        <v>416</v>
      </c>
      <c r="E96" s="174" t="s">
        <v>417</v>
      </c>
      <c r="F96" s="244"/>
      <c r="G96" s="261"/>
      <c r="H96" s="244"/>
      <c r="I96" s="275"/>
    </row>
    <row r="97" spans="2:9" x14ac:dyDescent="0.25">
      <c r="B97" s="273"/>
      <c r="C97" s="270"/>
      <c r="D97" s="122"/>
      <c r="E97" s="62"/>
      <c r="F97" s="64"/>
      <c r="G97" s="142"/>
      <c r="H97" s="245"/>
      <c r="I97" s="276"/>
    </row>
    <row r="98" spans="2:9" s="176" customFormat="1" ht="18" customHeight="1" x14ac:dyDescent="0.25">
      <c r="B98" s="177">
        <v>59</v>
      </c>
      <c r="C98" s="178">
        <v>46447.97</v>
      </c>
      <c r="D98" s="184" t="s">
        <v>370</v>
      </c>
      <c r="E98" s="180">
        <v>44162</v>
      </c>
      <c r="F98" s="209" t="s">
        <v>287</v>
      </c>
      <c r="G98" s="181" t="s">
        <v>371</v>
      </c>
      <c r="H98" s="189" t="s">
        <v>6</v>
      </c>
      <c r="I98" s="277" t="s">
        <v>452</v>
      </c>
    </row>
    <row r="99" spans="2:9" s="176" customFormat="1" ht="18" customHeight="1" x14ac:dyDescent="0.25">
      <c r="B99" s="177">
        <v>60</v>
      </c>
      <c r="C99" s="178">
        <v>55054.420000000006</v>
      </c>
      <c r="D99" s="184" t="s">
        <v>372</v>
      </c>
      <c r="E99" s="180">
        <v>44162</v>
      </c>
      <c r="F99" s="209" t="s">
        <v>287</v>
      </c>
      <c r="G99" s="181" t="s">
        <v>373</v>
      </c>
      <c r="H99" s="189" t="s">
        <v>6</v>
      </c>
      <c r="I99" s="278"/>
    </row>
    <row r="100" spans="2:9" s="176" customFormat="1" ht="18" customHeight="1" x14ac:dyDescent="0.25">
      <c r="B100" s="177">
        <v>61</v>
      </c>
      <c r="C100" s="178">
        <v>24747.29</v>
      </c>
      <c r="D100" s="184" t="s">
        <v>375</v>
      </c>
      <c r="E100" s="180">
        <v>44162</v>
      </c>
      <c r="F100" s="209" t="s">
        <v>287</v>
      </c>
      <c r="G100" s="181" t="s">
        <v>376</v>
      </c>
      <c r="H100" s="189" t="s">
        <v>6</v>
      </c>
      <c r="I100" s="278"/>
    </row>
    <row r="101" spans="2:9" s="176" customFormat="1" ht="18.75" customHeight="1" x14ac:dyDescent="0.25">
      <c r="B101" s="177">
        <v>62</v>
      </c>
      <c r="C101" s="178">
        <v>24747.29</v>
      </c>
      <c r="D101" s="184" t="s">
        <v>377</v>
      </c>
      <c r="E101" s="180">
        <v>44162</v>
      </c>
      <c r="F101" s="209" t="s">
        <v>287</v>
      </c>
      <c r="G101" s="181" t="s">
        <v>67</v>
      </c>
      <c r="H101" s="189" t="s">
        <v>6</v>
      </c>
      <c r="I101" s="278"/>
    </row>
    <row r="102" spans="2:9" s="176" customFormat="1" ht="18.75" customHeight="1" x14ac:dyDescent="0.25">
      <c r="B102" s="177">
        <v>63</v>
      </c>
      <c r="C102" s="178">
        <v>81294.820000000007</v>
      </c>
      <c r="D102" s="184" t="s">
        <v>378</v>
      </c>
      <c r="E102" s="180">
        <v>44167</v>
      </c>
      <c r="F102" s="209" t="s">
        <v>287</v>
      </c>
      <c r="G102" s="181" t="s">
        <v>379</v>
      </c>
      <c r="H102" s="189" t="s">
        <v>6</v>
      </c>
      <c r="I102" s="279"/>
    </row>
    <row r="103" spans="2:9" s="176" customFormat="1" ht="38.25" customHeight="1" x14ac:dyDescent="0.25">
      <c r="B103" s="177">
        <v>64</v>
      </c>
      <c r="C103" s="178">
        <v>577789.39</v>
      </c>
      <c r="D103" s="179" t="s">
        <v>0</v>
      </c>
      <c r="E103" s="180">
        <v>43843</v>
      </c>
      <c r="F103" s="181" t="s">
        <v>3</v>
      </c>
      <c r="G103" s="181" t="s">
        <v>4</v>
      </c>
      <c r="H103" s="182" t="s">
        <v>6</v>
      </c>
      <c r="I103" s="265" t="s">
        <v>459</v>
      </c>
    </row>
    <row r="104" spans="2:9" s="176" customFormat="1" ht="25.5" x14ac:dyDescent="0.25">
      <c r="B104" s="177">
        <v>65</v>
      </c>
      <c r="C104" s="178">
        <v>3145906.94</v>
      </c>
      <c r="D104" s="179" t="s">
        <v>8</v>
      </c>
      <c r="E104" s="180">
        <v>43843</v>
      </c>
      <c r="F104" s="181" t="s">
        <v>11</v>
      </c>
      <c r="G104" s="181" t="s">
        <v>12</v>
      </c>
      <c r="H104" s="182" t="s">
        <v>6</v>
      </c>
      <c r="I104" s="266"/>
    </row>
    <row r="105" spans="2:9" s="176" customFormat="1" ht="25.5" x14ac:dyDescent="0.25">
      <c r="B105" s="177">
        <v>66</v>
      </c>
      <c r="C105" s="178">
        <v>1148773.72</v>
      </c>
      <c r="D105" s="179" t="s">
        <v>22</v>
      </c>
      <c r="E105" s="180">
        <v>43845</v>
      </c>
      <c r="F105" s="181" t="s">
        <v>25</v>
      </c>
      <c r="G105" s="181" t="s">
        <v>26</v>
      </c>
      <c r="H105" s="182" t="s">
        <v>20</v>
      </c>
      <c r="I105" s="266"/>
    </row>
    <row r="106" spans="2:9" s="176" customFormat="1" ht="18" customHeight="1" x14ac:dyDescent="0.25">
      <c r="B106" s="177">
        <v>67</v>
      </c>
      <c r="C106" s="178">
        <v>4487536.04</v>
      </c>
      <c r="D106" s="179" t="s">
        <v>40</v>
      </c>
      <c r="E106" s="180">
        <v>43847</v>
      </c>
      <c r="F106" s="181" t="s">
        <v>43</v>
      </c>
      <c r="G106" s="181" t="s">
        <v>44</v>
      </c>
      <c r="H106" s="182" t="s">
        <v>29</v>
      </c>
      <c r="I106" s="266"/>
    </row>
    <row r="107" spans="2:9" s="176" customFormat="1" ht="18" customHeight="1" x14ac:dyDescent="0.25">
      <c r="B107" s="177">
        <v>68</v>
      </c>
      <c r="C107" s="178">
        <v>550297</v>
      </c>
      <c r="D107" s="179" t="s">
        <v>51</v>
      </c>
      <c r="E107" s="180">
        <v>43852</v>
      </c>
      <c r="F107" s="181" t="s">
        <v>54</v>
      </c>
      <c r="G107" s="181" t="s">
        <v>55</v>
      </c>
      <c r="H107" s="182" t="s">
        <v>6</v>
      </c>
      <c r="I107" s="266"/>
    </row>
    <row r="108" spans="2:9" s="176" customFormat="1" ht="18" customHeight="1" x14ac:dyDescent="0.25">
      <c r="B108" s="177">
        <v>69</v>
      </c>
      <c r="C108" s="178">
        <v>222459</v>
      </c>
      <c r="D108" s="179" t="s">
        <v>80</v>
      </c>
      <c r="E108" s="180">
        <v>43853</v>
      </c>
      <c r="F108" s="181" t="s">
        <v>83</v>
      </c>
      <c r="G108" s="181" t="s">
        <v>84</v>
      </c>
      <c r="H108" s="182" t="s">
        <v>6</v>
      </c>
      <c r="I108" s="266"/>
    </row>
    <row r="109" spans="2:9" s="176" customFormat="1" ht="25.5" customHeight="1" x14ac:dyDescent="0.25">
      <c r="B109" s="177">
        <v>70</v>
      </c>
      <c r="C109" s="178">
        <v>468392.64</v>
      </c>
      <c r="D109" s="179" t="s">
        <v>92</v>
      </c>
      <c r="E109" s="180">
        <v>43859</v>
      </c>
      <c r="F109" s="181" t="s">
        <v>95</v>
      </c>
      <c r="G109" s="181" t="s">
        <v>96</v>
      </c>
      <c r="H109" s="182" t="s">
        <v>6</v>
      </c>
      <c r="I109" s="266"/>
    </row>
    <row r="110" spans="2:9" s="176" customFormat="1" ht="25.5" x14ac:dyDescent="0.25">
      <c r="B110" s="177">
        <v>71</v>
      </c>
      <c r="C110" s="178">
        <v>490481.5</v>
      </c>
      <c r="D110" s="179" t="s">
        <v>98</v>
      </c>
      <c r="E110" s="180">
        <v>43866</v>
      </c>
      <c r="F110" s="181" t="s">
        <v>101</v>
      </c>
      <c r="G110" s="181" t="s">
        <v>102</v>
      </c>
      <c r="H110" s="182" t="s">
        <v>20</v>
      </c>
      <c r="I110" s="266"/>
    </row>
    <row r="111" spans="2:9" s="176" customFormat="1" ht="18" customHeight="1" x14ac:dyDescent="0.25">
      <c r="B111" s="177">
        <v>72</v>
      </c>
      <c r="C111" s="178">
        <v>4601090.25</v>
      </c>
      <c r="D111" s="179" t="s">
        <v>104</v>
      </c>
      <c r="E111" s="180"/>
      <c r="F111" s="181" t="s">
        <v>106</v>
      </c>
      <c r="G111" s="181" t="s">
        <v>107</v>
      </c>
      <c r="H111" s="182" t="s">
        <v>20</v>
      </c>
      <c r="I111" s="266"/>
    </row>
    <row r="112" spans="2:9" s="176" customFormat="1" ht="18" customHeight="1" x14ac:dyDescent="0.25">
      <c r="B112" s="177">
        <v>73</v>
      </c>
      <c r="C112" s="178">
        <v>440757</v>
      </c>
      <c r="D112" s="179" t="s">
        <v>120</v>
      </c>
      <c r="E112" s="180">
        <v>43905</v>
      </c>
      <c r="F112" s="181" t="s">
        <v>121</v>
      </c>
      <c r="G112" s="181" t="s">
        <v>122</v>
      </c>
      <c r="H112" s="182" t="s">
        <v>20</v>
      </c>
      <c r="I112" s="266"/>
    </row>
    <row r="113" spans="2:9" s="176" customFormat="1" ht="25.5" x14ac:dyDescent="0.25">
      <c r="B113" s="177">
        <v>74</v>
      </c>
      <c r="C113" s="178">
        <v>1674725</v>
      </c>
      <c r="D113" s="179" t="s">
        <v>124</v>
      </c>
      <c r="E113" s="180">
        <v>43967</v>
      </c>
      <c r="F113" s="181" t="s">
        <v>125</v>
      </c>
      <c r="G113" s="181" t="s">
        <v>126</v>
      </c>
      <c r="H113" s="182" t="s">
        <v>20</v>
      </c>
      <c r="I113" s="267"/>
    </row>
    <row r="114" spans="2:9" s="176" customFormat="1" ht="18" customHeight="1" x14ac:dyDescent="0.25">
      <c r="B114" s="190"/>
      <c r="C114" s="191"/>
      <c r="D114" s="192"/>
      <c r="E114" s="193"/>
      <c r="F114" s="194"/>
      <c r="G114" s="195"/>
      <c r="H114" s="196"/>
      <c r="I114" s="175"/>
    </row>
    <row r="115" spans="2:9" ht="15.75" x14ac:dyDescent="0.25">
      <c r="B115" s="258" t="s">
        <v>449</v>
      </c>
      <c r="C115" s="258"/>
      <c r="D115" s="258"/>
      <c r="E115" s="258"/>
      <c r="F115" s="258"/>
      <c r="G115" s="258"/>
      <c r="H115" s="258"/>
      <c r="I115" s="258"/>
    </row>
    <row r="116" spans="2:9" x14ac:dyDescent="0.25">
      <c r="B116" s="259" t="s">
        <v>402</v>
      </c>
      <c r="C116" s="259"/>
      <c r="D116" s="259"/>
      <c r="E116" s="259"/>
      <c r="F116" s="259"/>
      <c r="G116" s="259"/>
      <c r="H116" s="259"/>
      <c r="I116" s="259"/>
    </row>
    <row r="117" spans="2:9" x14ac:dyDescent="0.25">
      <c r="B117" s="260" t="s">
        <v>403</v>
      </c>
      <c r="C117" s="260"/>
      <c r="D117" s="260"/>
      <c r="E117" s="260"/>
      <c r="F117" s="260"/>
      <c r="G117" s="260"/>
      <c r="H117" s="260"/>
      <c r="I117" s="260"/>
    </row>
    <row r="118" spans="2:9" x14ac:dyDescent="0.25">
      <c r="C118" s="149"/>
      <c r="D118"/>
    </row>
    <row r="119" spans="2:9" x14ac:dyDescent="0.25">
      <c r="B119" s="260" t="s">
        <v>450</v>
      </c>
      <c r="C119" s="260"/>
      <c r="D119" s="260"/>
      <c r="E119" s="260"/>
      <c r="F119" s="260"/>
      <c r="G119" s="260"/>
      <c r="H119" s="260"/>
      <c r="I119" s="260"/>
    </row>
    <row r="121" spans="2:9" x14ac:dyDescent="0.25">
      <c r="B121" s="271" t="s">
        <v>453</v>
      </c>
      <c r="C121" s="268" t="s">
        <v>447</v>
      </c>
      <c r="D121" s="257" t="s">
        <v>407</v>
      </c>
      <c r="E121" s="240"/>
      <c r="F121" s="243" t="s">
        <v>410</v>
      </c>
      <c r="G121" s="246" t="s">
        <v>411</v>
      </c>
      <c r="H121" s="243" t="s">
        <v>448</v>
      </c>
      <c r="I121" s="274" t="s">
        <v>451</v>
      </c>
    </row>
    <row r="122" spans="2:9" x14ac:dyDescent="0.25">
      <c r="B122" s="272"/>
      <c r="C122" s="269"/>
      <c r="D122" s="121" t="s">
        <v>416</v>
      </c>
      <c r="E122" s="174" t="s">
        <v>417</v>
      </c>
      <c r="F122" s="244"/>
      <c r="G122" s="261"/>
      <c r="H122" s="244"/>
      <c r="I122" s="275"/>
    </row>
    <row r="123" spans="2:9" x14ac:dyDescent="0.25">
      <c r="B123" s="273"/>
      <c r="C123" s="270"/>
      <c r="D123" s="122"/>
      <c r="E123" s="62"/>
      <c r="F123" s="64"/>
      <c r="G123" s="142"/>
      <c r="H123" s="245"/>
      <c r="I123" s="276"/>
    </row>
    <row r="124" spans="2:9" s="176" customFormat="1" ht="27" customHeight="1" x14ac:dyDescent="0.25">
      <c r="B124" s="177">
        <v>75</v>
      </c>
      <c r="C124" s="178">
        <v>290910</v>
      </c>
      <c r="D124" s="198" t="s">
        <v>128</v>
      </c>
      <c r="E124" s="199">
        <v>44022</v>
      </c>
      <c r="F124" s="200" t="s">
        <v>129</v>
      </c>
      <c r="G124" s="200" t="s">
        <v>130</v>
      </c>
      <c r="H124" s="182" t="s">
        <v>20</v>
      </c>
      <c r="I124" s="265" t="s">
        <v>459</v>
      </c>
    </row>
    <row r="125" spans="2:9" s="176" customFormat="1" ht="18" customHeight="1" x14ac:dyDescent="0.25">
      <c r="B125" s="177">
        <v>76</v>
      </c>
      <c r="C125" s="178">
        <v>50033.740000000005</v>
      </c>
      <c r="D125" s="198" t="s">
        <v>136</v>
      </c>
      <c r="E125" s="199">
        <v>43906</v>
      </c>
      <c r="F125" s="200" t="s">
        <v>137</v>
      </c>
      <c r="G125" s="200" t="s">
        <v>138</v>
      </c>
      <c r="H125" s="185" t="s">
        <v>20</v>
      </c>
      <c r="I125" s="266"/>
    </row>
    <row r="126" spans="2:9" s="176" customFormat="1" ht="27" customHeight="1" x14ac:dyDescent="0.25">
      <c r="B126" s="177">
        <v>77</v>
      </c>
      <c r="C126" s="178">
        <v>85635.81</v>
      </c>
      <c r="D126" s="184" t="s">
        <v>152</v>
      </c>
      <c r="E126" s="180">
        <v>43917</v>
      </c>
      <c r="F126" s="181" t="s">
        <v>153</v>
      </c>
      <c r="G126" s="181" t="s">
        <v>154</v>
      </c>
      <c r="H126" s="185" t="s">
        <v>6</v>
      </c>
      <c r="I126" s="266"/>
    </row>
    <row r="127" spans="2:9" s="176" customFormat="1" ht="18" customHeight="1" x14ac:dyDescent="0.25">
      <c r="B127" s="177">
        <v>78</v>
      </c>
      <c r="C127" s="178">
        <v>830586</v>
      </c>
      <c r="D127" s="184" t="s">
        <v>156</v>
      </c>
      <c r="E127" s="180">
        <v>43921</v>
      </c>
      <c r="F127" s="209" t="s">
        <v>158</v>
      </c>
      <c r="G127" s="181" t="s">
        <v>159</v>
      </c>
      <c r="H127" s="185" t="s">
        <v>6</v>
      </c>
      <c r="I127" s="266"/>
    </row>
    <row r="128" spans="2:9" s="176" customFormat="1" ht="27" customHeight="1" x14ac:dyDescent="0.25">
      <c r="B128" s="177">
        <v>79</v>
      </c>
      <c r="C128" s="178">
        <v>728352</v>
      </c>
      <c r="D128" s="184" t="s">
        <v>176</v>
      </c>
      <c r="E128" s="180">
        <v>43985</v>
      </c>
      <c r="F128" s="181" t="s">
        <v>177</v>
      </c>
      <c r="G128" s="181" t="s">
        <v>178</v>
      </c>
      <c r="H128" s="185" t="s">
        <v>20</v>
      </c>
      <c r="I128" s="266"/>
    </row>
    <row r="129" spans="2:9" s="176" customFormat="1" ht="27" customHeight="1" x14ac:dyDescent="0.25">
      <c r="B129" s="177">
        <v>80</v>
      </c>
      <c r="C129" s="178">
        <v>2891341</v>
      </c>
      <c r="D129" s="184" t="s">
        <v>181</v>
      </c>
      <c r="E129" s="180">
        <v>43956</v>
      </c>
      <c r="F129" s="181" t="s">
        <v>182</v>
      </c>
      <c r="G129" s="181" t="s">
        <v>183</v>
      </c>
      <c r="H129" s="185" t="s">
        <v>6</v>
      </c>
      <c r="I129" s="266"/>
    </row>
    <row r="130" spans="2:9" s="176" customFormat="1" ht="27" customHeight="1" x14ac:dyDescent="0.25">
      <c r="B130" s="177">
        <v>81</v>
      </c>
      <c r="C130" s="178">
        <v>216242</v>
      </c>
      <c r="D130" s="184" t="s">
        <v>185</v>
      </c>
      <c r="E130" s="180">
        <v>43966</v>
      </c>
      <c r="F130" s="181" t="s">
        <v>186</v>
      </c>
      <c r="G130" s="181" t="s">
        <v>187</v>
      </c>
      <c r="H130" s="185" t="s">
        <v>190</v>
      </c>
      <c r="I130" s="266"/>
    </row>
    <row r="131" spans="2:9" s="176" customFormat="1" ht="27" customHeight="1" x14ac:dyDescent="0.25">
      <c r="B131" s="177">
        <v>82</v>
      </c>
      <c r="C131" s="178">
        <v>513667.5</v>
      </c>
      <c r="D131" s="184" t="s">
        <v>204</v>
      </c>
      <c r="E131" s="180">
        <v>44001</v>
      </c>
      <c r="F131" s="181" t="s">
        <v>205</v>
      </c>
      <c r="G131" s="181" t="s">
        <v>187</v>
      </c>
      <c r="H131" s="185" t="s">
        <v>190</v>
      </c>
      <c r="I131" s="266"/>
    </row>
    <row r="132" spans="2:9" s="176" customFormat="1" ht="25.5" x14ac:dyDescent="0.25">
      <c r="B132" s="177">
        <v>83</v>
      </c>
      <c r="C132" s="203">
        <v>664517</v>
      </c>
      <c r="D132" s="184" t="s">
        <v>233</v>
      </c>
      <c r="E132" s="180">
        <v>44048</v>
      </c>
      <c r="F132" s="181" t="s">
        <v>234</v>
      </c>
      <c r="G132" s="181" t="s">
        <v>235</v>
      </c>
      <c r="H132" s="185"/>
      <c r="I132" s="266"/>
    </row>
    <row r="133" spans="2:9" s="176" customFormat="1" ht="18" customHeight="1" x14ac:dyDescent="0.25">
      <c r="B133" s="177">
        <v>84</v>
      </c>
      <c r="C133" s="203">
        <v>304556</v>
      </c>
      <c r="D133" s="184" t="s">
        <v>237</v>
      </c>
      <c r="E133" s="180">
        <v>44047</v>
      </c>
      <c r="F133" s="181" t="s">
        <v>238</v>
      </c>
      <c r="G133" s="181" t="s">
        <v>239</v>
      </c>
      <c r="H133" s="185" t="s">
        <v>190</v>
      </c>
      <c r="I133" s="266"/>
    </row>
    <row r="134" spans="2:9" s="176" customFormat="1" ht="25.5" x14ac:dyDescent="0.25">
      <c r="B134" s="177">
        <v>85</v>
      </c>
      <c r="C134" s="203">
        <v>603161.5</v>
      </c>
      <c r="D134" s="184" t="s">
        <v>244</v>
      </c>
      <c r="E134" s="180">
        <v>44050</v>
      </c>
      <c r="F134" s="181" t="s">
        <v>245</v>
      </c>
      <c r="G134" s="181" t="s">
        <v>246</v>
      </c>
      <c r="H134" s="185" t="s">
        <v>6</v>
      </c>
      <c r="I134" s="266"/>
    </row>
    <row r="135" spans="2:9" s="176" customFormat="1" ht="25.5" x14ac:dyDescent="0.25">
      <c r="B135" s="177">
        <v>86</v>
      </c>
      <c r="C135" s="203">
        <v>718669</v>
      </c>
      <c r="D135" s="186" t="s">
        <v>298</v>
      </c>
      <c r="E135" s="187">
        <v>44109</v>
      </c>
      <c r="F135" s="188" t="s">
        <v>299</v>
      </c>
      <c r="G135" s="188" t="s">
        <v>300</v>
      </c>
      <c r="H135" s="189" t="s">
        <v>6</v>
      </c>
      <c r="I135" s="266"/>
    </row>
    <row r="136" spans="2:9" s="176" customFormat="1" ht="25.5" x14ac:dyDescent="0.25">
      <c r="B136" s="177">
        <v>87</v>
      </c>
      <c r="C136" s="203">
        <v>4218953</v>
      </c>
      <c r="D136" s="201" t="s">
        <v>461</v>
      </c>
      <c r="E136" s="187">
        <v>42787</v>
      </c>
      <c r="F136" s="188" t="s">
        <v>303</v>
      </c>
      <c r="G136" s="188" t="s">
        <v>304</v>
      </c>
      <c r="H136" s="189" t="s">
        <v>29</v>
      </c>
      <c r="I136" s="266"/>
    </row>
    <row r="137" spans="2:9" s="176" customFormat="1" ht="25.5" x14ac:dyDescent="0.25">
      <c r="B137" s="177">
        <v>88</v>
      </c>
      <c r="C137" s="203">
        <v>841633</v>
      </c>
      <c r="D137" s="186" t="s">
        <v>318</v>
      </c>
      <c r="E137" s="187">
        <v>44153</v>
      </c>
      <c r="F137" s="188" t="s">
        <v>319</v>
      </c>
      <c r="G137" s="188" t="s">
        <v>320</v>
      </c>
      <c r="H137" s="189" t="s">
        <v>6</v>
      </c>
      <c r="I137" s="267"/>
    </row>
    <row r="138" spans="2:9" s="176" customFormat="1" ht="18" customHeight="1" x14ac:dyDescent="0.25">
      <c r="B138" s="190"/>
      <c r="C138" s="191"/>
      <c r="D138" s="192"/>
      <c r="E138" s="193"/>
      <c r="F138" s="194"/>
      <c r="G138" s="195"/>
      <c r="H138" s="196"/>
      <c r="I138" s="175"/>
    </row>
    <row r="139" spans="2:9" ht="15.75" x14ac:dyDescent="0.25">
      <c r="B139" s="258" t="s">
        <v>449</v>
      </c>
      <c r="C139" s="258"/>
      <c r="D139" s="258"/>
      <c r="E139" s="258"/>
      <c r="F139" s="258"/>
      <c r="G139" s="258"/>
      <c r="H139" s="258"/>
      <c r="I139" s="258"/>
    </row>
    <row r="140" spans="2:9" x14ac:dyDescent="0.25">
      <c r="B140" s="259" t="s">
        <v>402</v>
      </c>
      <c r="C140" s="259"/>
      <c r="D140" s="259"/>
      <c r="E140" s="259"/>
      <c r="F140" s="259"/>
      <c r="G140" s="259"/>
      <c r="H140" s="259"/>
      <c r="I140" s="259"/>
    </row>
    <row r="141" spans="2:9" x14ac:dyDescent="0.25">
      <c r="B141" s="260" t="s">
        <v>403</v>
      </c>
      <c r="C141" s="260"/>
      <c r="D141" s="260"/>
      <c r="E141" s="260"/>
      <c r="F141" s="260"/>
      <c r="G141" s="260"/>
      <c r="H141" s="260"/>
      <c r="I141" s="260"/>
    </row>
    <row r="142" spans="2:9" x14ac:dyDescent="0.25">
      <c r="C142" s="149"/>
      <c r="D142"/>
    </row>
    <row r="143" spans="2:9" x14ac:dyDescent="0.25">
      <c r="B143" s="260" t="s">
        <v>450</v>
      </c>
      <c r="C143" s="260"/>
      <c r="D143" s="260"/>
      <c r="E143" s="260"/>
      <c r="F143" s="260"/>
      <c r="G143" s="260"/>
      <c r="H143" s="260"/>
      <c r="I143" s="260"/>
    </row>
    <row r="145" spans="2:10" x14ac:dyDescent="0.25">
      <c r="B145" s="271" t="s">
        <v>453</v>
      </c>
      <c r="C145" s="268" t="s">
        <v>447</v>
      </c>
      <c r="D145" s="257" t="s">
        <v>407</v>
      </c>
      <c r="E145" s="240"/>
      <c r="F145" s="243" t="s">
        <v>410</v>
      </c>
      <c r="G145" s="246" t="s">
        <v>411</v>
      </c>
      <c r="H145" s="243" t="s">
        <v>448</v>
      </c>
      <c r="I145" s="274" t="s">
        <v>451</v>
      </c>
    </row>
    <row r="146" spans="2:10" x14ac:dyDescent="0.25">
      <c r="B146" s="272"/>
      <c r="C146" s="269"/>
      <c r="D146" s="121" t="s">
        <v>416</v>
      </c>
      <c r="E146" s="174" t="s">
        <v>417</v>
      </c>
      <c r="F146" s="244"/>
      <c r="G146" s="261"/>
      <c r="H146" s="244"/>
      <c r="I146" s="275"/>
    </row>
    <row r="147" spans="2:10" x14ac:dyDescent="0.25">
      <c r="B147" s="273"/>
      <c r="C147" s="270"/>
      <c r="D147" s="122"/>
      <c r="E147" s="62"/>
      <c r="F147" s="64"/>
      <c r="G147" s="142"/>
      <c r="H147" s="245"/>
      <c r="I147" s="276"/>
    </row>
    <row r="148" spans="2:10" s="176" customFormat="1" ht="25.5" x14ac:dyDescent="0.25">
      <c r="B148" s="177">
        <v>89</v>
      </c>
      <c r="C148" s="203">
        <v>320363</v>
      </c>
      <c r="D148" s="184" t="s">
        <v>330</v>
      </c>
      <c r="E148" s="180">
        <v>44134</v>
      </c>
      <c r="F148" s="181" t="s">
        <v>331</v>
      </c>
      <c r="G148" s="181" t="s">
        <v>332</v>
      </c>
      <c r="H148" s="189" t="s">
        <v>6</v>
      </c>
      <c r="I148" s="277" t="s">
        <v>459</v>
      </c>
    </row>
    <row r="149" spans="2:10" s="176" customFormat="1" ht="18" customHeight="1" x14ac:dyDescent="0.25">
      <c r="B149" s="177">
        <v>90</v>
      </c>
      <c r="C149" s="203">
        <v>112325</v>
      </c>
      <c r="D149" s="184" t="s">
        <v>334</v>
      </c>
      <c r="E149" s="180">
        <v>44155</v>
      </c>
      <c r="F149" s="209" t="s">
        <v>335</v>
      </c>
      <c r="G149" s="181" t="s">
        <v>235</v>
      </c>
      <c r="H149" s="189" t="s">
        <v>6</v>
      </c>
      <c r="I149" s="278"/>
    </row>
    <row r="150" spans="2:10" s="176" customFormat="1" ht="18" customHeight="1" x14ac:dyDescent="0.25">
      <c r="B150" s="177">
        <v>91</v>
      </c>
      <c r="C150" s="203">
        <v>302862.25</v>
      </c>
      <c r="D150" s="184" t="s">
        <v>336</v>
      </c>
      <c r="E150" s="180">
        <v>44134</v>
      </c>
      <c r="F150" s="181" t="s">
        <v>337</v>
      </c>
      <c r="G150" s="181" t="s">
        <v>338</v>
      </c>
      <c r="H150" s="189" t="s">
        <v>6</v>
      </c>
      <c r="I150" s="278"/>
    </row>
    <row r="151" spans="2:10" s="176" customFormat="1" x14ac:dyDescent="0.25">
      <c r="B151" s="177">
        <v>92</v>
      </c>
      <c r="C151" s="203">
        <v>248079</v>
      </c>
      <c r="D151" s="184" t="s">
        <v>340</v>
      </c>
      <c r="E151" s="180">
        <v>44145</v>
      </c>
      <c r="F151" s="181" t="s">
        <v>83</v>
      </c>
      <c r="G151" s="181" t="s">
        <v>341</v>
      </c>
      <c r="H151" s="189" t="s">
        <v>29</v>
      </c>
      <c r="I151" s="278"/>
    </row>
    <row r="152" spans="2:10" s="176" customFormat="1" ht="25.5" x14ac:dyDescent="0.25">
      <c r="B152" s="177">
        <v>93</v>
      </c>
      <c r="C152" s="203">
        <v>1597852</v>
      </c>
      <c r="D152" s="186" t="s">
        <v>350</v>
      </c>
      <c r="E152" s="187">
        <v>44146</v>
      </c>
      <c r="F152" s="188" t="s">
        <v>351</v>
      </c>
      <c r="G152" s="188" t="s">
        <v>352</v>
      </c>
      <c r="H152" s="189" t="s">
        <v>6</v>
      </c>
      <c r="I152" s="278"/>
    </row>
    <row r="153" spans="2:10" s="176" customFormat="1" ht="18" customHeight="1" x14ac:dyDescent="0.25">
      <c r="B153" s="177">
        <v>94</v>
      </c>
      <c r="C153" s="203">
        <v>417195</v>
      </c>
      <c r="D153" s="184" t="s">
        <v>385</v>
      </c>
      <c r="E153" s="180">
        <v>44161</v>
      </c>
      <c r="F153" s="181" t="s">
        <v>386</v>
      </c>
      <c r="G153" s="181" t="s">
        <v>387</v>
      </c>
      <c r="H153" s="189" t="s">
        <v>6</v>
      </c>
      <c r="I153" s="278"/>
    </row>
    <row r="154" spans="2:10" s="176" customFormat="1" ht="25.5" x14ac:dyDescent="0.25">
      <c r="B154" s="177">
        <v>95</v>
      </c>
      <c r="C154" s="203">
        <v>335811.2</v>
      </c>
      <c r="D154" s="184" t="s">
        <v>389</v>
      </c>
      <c r="E154" s="180">
        <v>44167</v>
      </c>
      <c r="F154" s="181" t="s">
        <v>390</v>
      </c>
      <c r="G154" s="181" t="s">
        <v>391</v>
      </c>
      <c r="H154" s="189" t="s">
        <v>6</v>
      </c>
      <c r="I154" s="278"/>
    </row>
    <row r="155" spans="2:10" s="176" customFormat="1" ht="25.5" customHeight="1" x14ac:dyDescent="0.25">
      <c r="B155" s="177">
        <v>96</v>
      </c>
      <c r="C155" s="203">
        <v>72227</v>
      </c>
      <c r="D155" s="184" t="s">
        <v>398</v>
      </c>
      <c r="E155" s="180">
        <v>44194</v>
      </c>
      <c r="F155" s="181" t="s">
        <v>400</v>
      </c>
      <c r="G155" s="181" t="s">
        <v>401</v>
      </c>
      <c r="H155" s="189"/>
      <c r="I155" s="279"/>
    </row>
    <row r="156" spans="2:10" s="202" customFormat="1" ht="25.5" customHeight="1" x14ac:dyDescent="0.25">
      <c r="B156" s="177">
        <v>97</v>
      </c>
      <c r="C156" s="203">
        <v>175276</v>
      </c>
      <c r="D156" s="179" t="s">
        <v>110</v>
      </c>
      <c r="E156" s="180">
        <v>43867</v>
      </c>
      <c r="F156" s="181" t="s">
        <v>113</v>
      </c>
      <c r="G156" s="181" t="s">
        <v>114</v>
      </c>
      <c r="H156" s="182" t="s">
        <v>6</v>
      </c>
      <c r="I156" s="277" t="s">
        <v>458</v>
      </c>
    </row>
    <row r="157" spans="2:10" s="202" customFormat="1" ht="18" customHeight="1" x14ac:dyDescent="0.25">
      <c r="B157" s="177">
        <v>98</v>
      </c>
      <c r="C157" s="203">
        <v>107594.3</v>
      </c>
      <c r="D157" s="186" t="s">
        <v>307</v>
      </c>
      <c r="E157" s="187">
        <v>44120</v>
      </c>
      <c r="F157" s="211" t="s">
        <v>308</v>
      </c>
      <c r="G157" s="188" t="s">
        <v>309</v>
      </c>
      <c r="H157" s="189" t="s">
        <v>6</v>
      </c>
      <c r="I157" s="278"/>
    </row>
    <row r="158" spans="2:10" s="202" customFormat="1" ht="25.5" customHeight="1" x14ac:dyDescent="0.25">
      <c r="B158" s="177">
        <v>99</v>
      </c>
      <c r="C158" s="203">
        <v>3367087.93</v>
      </c>
      <c r="D158" s="184" t="s">
        <v>344</v>
      </c>
      <c r="E158" s="180">
        <v>44144</v>
      </c>
      <c r="F158" s="181" t="s">
        <v>345</v>
      </c>
      <c r="G158" s="181" t="s">
        <v>346</v>
      </c>
      <c r="H158" s="189" t="s">
        <v>6</v>
      </c>
      <c r="I158" s="278"/>
      <c r="J158" s="202" t="s">
        <v>73</v>
      </c>
    </row>
    <row r="159" spans="2:10" s="202" customFormat="1" ht="39" customHeight="1" x14ac:dyDescent="0.25">
      <c r="B159" s="177">
        <v>100</v>
      </c>
      <c r="C159" s="203">
        <v>716398</v>
      </c>
      <c r="D159" s="184" t="s">
        <v>381</v>
      </c>
      <c r="E159" s="180">
        <v>44153</v>
      </c>
      <c r="F159" s="181" t="s">
        <v>382</v>
      </c>
      <c r="G159" s="181" t="s">
        <v>383</v>
      </c>
      <c r="H159" s="189" t="s">
        <v>6</v>
      </c>
      <c r="I159" s="279"/>
    </row>
    <row r="160" spans="2:10" s="176" customFormat="1" ht="18" customHeight="1" x14ac:dyDescent="0.25">
      <c r="B160" s="190"/>
      <c r="C160" s="191"/>
      <c r="D160" s="192"/>
      <c r="E160" s="193"/>
      <c r="F160" s="194"/>
      <c r="G160" s="195"/>
      <c r="H160" s="196"/>
      <c r="I160" s="175"/>
    </row>
    <row r="161" spans="2:9" s="176" customFormat="1" ht="18" customHeight="1" x14ac:dyDescent="0.25">
      <c r="B161" s="190"/>
      <c r="C161" s="191"/>
      <c r="D161" s="192"/>
      <c r="E161" s="193"/>
      <c r="F161" s="194"/>
      <c r="G161" s="195"/>
      <c r="H161" s="196"/>
      <c r="I161" s="175"/>
    </row>
    <row r="162" spans="2:9" s="176" customFormat="1" ht="18" customHeight="1" x14ac:dyDescent="0.25">
      <c r="B162" s="190"/>
      <c r="C162" s="191"/>
      <c r="D162" s="192"/>
      <c r="E162" s="193"/>
      <c r="F162" s="194"/>
      <c r="G162" s="195"/>
      <c r="H162" s="196"/>
      <c r="I162" s="175"/>
    </row>
    <row r="163" spans="2:9" s="176" customFormat="1" ht="18" customHeight="1" x14ac:dyDescent="0.25">
      <c r="B163" s="190"/>
      <c r="C163" s="191"/>
      <c r="D163" s="192"/>
      <c r="E163" s="193"/>
      <c r="F163" s="194"/>
      <c r="G163" s="195"/>
      <c r="H163" s="196"/>
      <c r="I163" s="175"/>
    </row>
    <row r="164" spans="2:9" ht="15.75" x14ac:dyDescent="0.25">
      <c r="B164" s="258" t="s">
        <v>449</v>
      </c>
      <c r="C164" s="258"/>
      <c r="D164" s="258"/>
      <c r="E164" s="258"/>
      <c r="F164" s="258"/>
      <c r="G164" s="258"/>
      <c r="H164" s="258"/>
      <c r="I164" s="258"/>
    </row>
    <row r="165" spans="2:9" x14ac:dyDescent="0.25">
      <c r="B165" s="259" t="s">
        <v>402</v>
      </c>
      <c r="C165" s="259"/>
      <c r="D165" s="259"/>
      <c r="E165" s="259"/>
      <c r="F165" s="259"/>
      <c r="G165" s="259"/>
      <c r="H165" s="259"/>
      <c r="I165" s="259"/>
    </row>
    <row r="166" spans="2:9" x14ac:dyDescent="0.25">
      <c r="B166" s="260" t="s">
        <v>403</v>
      </c>
      <c r="C166" s="260"/>
      <c r="D166" s="260"/>
      <c r="E166" s="260"/>
      <c r="F166" s="260"/>
      <c r="G166" s="260"/>
      <c r="H166" s="260"/>
      <c r="I166" s="260"/>
    </row>
    <row r="167" spans="2:9" x14ac:dyDescent="0.25">
      <c r="C167" s="149"/>
      <c r="D167"/>
    </row>
    <row r="168" spans="2:9" x14ac:dyDescent="0.25">
      <c r="B168" s="260" t="s">
        <v>450</v>
      </c>
      <c r="C168" s="260"/>
      <c r="D168" s="260"/>
      <c r="E168" s="260"/>
      <c r="F168" s="260"/>
      <c r="G168" s="260"/>
      <c r="H168" s="260"/>
      <c r="I168" s="260"/>
    </row>
    <row r="170" spans="2:9" x14ac:dyDescent="0.25">
      <c r="B170" s="271" t="s">
        <v>453</v>
      </c>
      <c r="C170" s="268" t="s">
        <v>447</v>
      </c>
      <c r="D170" s="257" t="s">
        <v>407</v>
      </c>
      <c r="E170" s="240"/>
      <c r="F170" s="243" t="s">
        <v>410</v>
      </c>
      <c r="G170" s="246" t="s">
        <v>411</v>
      </c>
      <c r="H170" s="243" t="s">
        <v>448</v>
      </c>
      <c r="I170" s="274" t="s">
        <v>451</v>
      </c>
    </row>
    <row r="171" spans="2:9" x14ac:dyDescent="0.25">
      <c r="B171" s="272"/>
      <c r="C171" s="269"/>
      <c r="D171" s="121" t="s">
        <v>416</v>
      </c>
      <c r="E171" s="174" t="s">
        <v>417</v>
      </c>
      <c r="F171" s="244"/>
      <c r="G171" s="261"/>
      <c r="H171" s="244"/>
      <c r="I171" s="275"/>
    </row>
    <row r="172" spans="2:9" x14ac:dyDescent="0.25">
      <c r="B172" s="273"/>
      <c r="C172" s="270"/>
      <c r="D172" s="122"/>
      <c r="E172" s="62"/>
      <c r="F172" s="64"/>
      <c r="G172" s="142"/>
      <c r="H172" s="245"/>
      <c r="I172" s="276"/>
    </row>
    <row r="173" spans="2:9" s="176" customFormat="1" ht="25.5" customHeight="1" x14ac:dyDescent="0.25">
      <c r="B173" s="177">
        <v>101</v>
      </c>
      <c r="C173" s="203">
        <v>94565</v>
      </c>
      <c r="D173" s="179" t="s">
        <v>86</v>
      </c>
      <c r="E173" s="180">
        <v>43858</v>
      </c>
      <c r="F173" s="181" t="s">
        <v>89</v>
      </c>
      <c r="G173" s="181" t="s">
        <v>90</v>
      </c>
      <c r="H173" s="182" t="s">
        <v>20</v>
      </c>
      <c r="I173" s="265" t="s">
        <v>460</v>
      </c>
    </row>
    <row r="174" spans="2:9" s="176" customFormat="1" ht="18" customHeight="1" x14ac:dyDescent="0.25">
      <c r="B174" s="177">
        <v>102</v>
      </c>
      <c r="C174" s="203">
        <v>63480</v>
      </c>
      <c r="D174" s="179" t="s">
        <v>116</v>
      </c>
      <c r="E174" s="180">
        <v>43885</v>
      </c>
      <c r="F174" s="181" t="s">
        <v>117</v>
      </c>
      <c r="G174" s="181" t="s">
        <v>118</v>
      </c>
      <c r="H174" s="182" t="s">
        <v>6</v>
      </c>
      <c r="I174" s="266"/>
    </row>
    <row r="175" spans="2:9" s="176" customFormat="1" ht="41.25" customHeight="1" x14ac:dyDescent="0.25">
      <c r="B175" s="177">
        <v>103</v>
      </c>
      <c r="C175" s="203">
        <v>216164.75</v>
      </c>
      <c r="D175" s="184" t="s">
        <v>140</v>
      </c>
      <c r="E175" s="180">
        <v>43906</v>
      </c>
      <c r="F175" s="181" t="s">
        <v>141</v>
      </c>
      <c r="G175" s="181" t="s">
        <v>142</v>
      </c>
      <c r="H175" s="185" t="s">
        <v>6</v>
      </c>
      <c r="I175" s="266"/>
    </row>
    <row r="176" spans="2:9" s="176" customFormat="1" ht="25.5" x14ac:dyDescent="0.25">
      <c r="B176" s="177">
        <v>104</v>
      </c>
      <c r="C176" s="203">
        <v>79607</v>
      </c>
      <c r="D176" s="184" t="s">
        <v>164</v>
      </c>
      <c r="E176" s="180" t="s">
        <v>165</v>
      </c>
      <c r="F176" s="181" t="s">
        <v>89</v>
      </c>
      <c r="G176" s="181" t="s">
        <v>167</v>
      </c>
      <c r="H176" s="185" t="s">
        <v>6</v>
      </c>
      <c r="I176" s="266"/>
    </row>
    <row r="177" spans="2:9" s="176" customFormat="1" ht="18" customHeight="1" x14ac:dyDescent="0.25">
      <c r="B177" s="177">
        <v>105</v>
      </c>
      <c r="C177" s="203">
        <v>87446.3</v>
      </c>
      <c r="D177" s="184" t="s">
        <v>168</v>
      </c>
      <c r="E177" s="180">
        <v>43941</v>
      </c>
      <c r="F177" s="181" t="s">
        <v>89</v>
      </c>
      <c r="G177" s="181" t="s">
        <v>169</v>
      </c>
      <c r="H177" s="185" t="s">
        <v>6</v>
      </c>
      <c r="I177" s="266"/>
    </row>
    <row r="178" spans="2:9" s="176" customFormat="1" ht="18" customHeight="1" x14ac:dyDescent="0.25">
      <c r="B178" s="177">
        <v>106</v>
      </c>
      <c r="C178" s="203">
        <v>79607</v>
      </c>
      <c r="D178" s="184" t="s">
        <v>170</v>
      </c>
      <c r="E178" s="180">
        <v>43941</v>
      </c>
      <c r="F178" s="181" t="s">
        <v>89</v>
      </c>
      <c r="G178" s="181" t="s">
        <v>171</v>
      </c>
      <c r="H178" s="185" t="s">
        <v>6</v>
      </c>
      <c r="I178" s="266"/>
    </row>
    <row r="179" spans="2:9" s="176" customFormat="1" ht="18" customHeight="1" x14ac:dyDescent="0.25">
      <c r="B179" s="177">
        <v>107</v>
      </c>
      <c r="C179" s="212"/>
      <c r="D179" s="184" t="s">
        <v>210</v>
      </c>
      <c r="E179" s="180"/>
      <c r="F179" s="181" t="s">
        <v>211</v>
      </c>
      <c r="G179" s="181" t="s">
        <v>212</v>
      </c>
      <c r="H179" s="185" t="s">
        <v>190</v>
      </c>
      <c r="I179" s="266"/>
    </row>
    <row r="180" spans="2:9" s="176" customFormat="1" ht="25.5" customHeight="1" x14ac:dyDescent="0.25">
      <c r="B180" s="177">
        <v>108</v>
      </c>
      <c r="C180" s="214">
        <v>479800</v>
      </c>
      <c r="D180" s="184" t="s">
        <v>213</v>
      </c>
      <c r="E180" s="180">
        <v>44027</v>
      </c>
      <c r="F180" s="181" t="s">
        <v>215</v>
      </c>
      <c r="G180" s="181" t="s">
        <v>216</v>
      </c>
      <c r="H180" s="185" t="s">
        <v>6</v>
      </c>
      <c r="I180" s="266"/>
    </row>
    <row r="181" spans="2:9" s="176" customFormat="1" ht="25.5" customHeight="1" x14ac:dyDescent="0.25">
      <c r="B181" s="177">
        <v>109</v>
      </c>
      <c r="C181" s="214">
        <v>406168.83</v>
      </c>
      <c r="D181" s="184" t="s">
        <v>251</v>
      </c>
      <c r="E181" s="180">
        <v>44060</v>
      </c>
      <c r="F181" s="181" t="s">
        <v>252</v>
      </c>
      <c r="G181" s="181" t="s">
        <v>253</v>
      </c>
      <c r="H181" s="185" t="s">
        <v>6</v>
      </c>
      <c r="I181" s="266"/>
    </row>
    <row r="182" spans="2:9" s="176" customFormat="1" ht="18" customHeight="1" x14ac:dyDescent="0.25">
      <c r="B182" s="177">
        <v>110</v>
      </c>
      <c r="C182" s="214">
        <v>6252980.2199999997</v>
      </c>
      <c r="D182" s="184" t="s">
        <v>263</v>
      </c>
      <c r="E182" s="180">
        <v>44068</v>
      </c>
      <c r="F182" s="181" t="s">
        <v>264</v>
      </c>
      <c r="G182" s="181" t="s">
        <v>265</v>
      </c>
      <c r="H182" s="185" t="s">
        <v>267</v>
      </c>
      <c r="I182" s="266"/>
    </row>
    <row r="183" spans="2:9" s="176" customFormat="1" ht="18" customHeight="1" x14ac:dyDescent="0.25">
      <c r="B183" s="177">
        <v>111</v>
      </c>
      <c r="C183" s="203">
        <v>83506</v>
      </c>
      <c r="D183" s="186" t="s">
        <v>310</v>
      </c>
      <c r="E183" s="187">
        <v>44119</v>
      </c>
      <c r="F183" s="188" t="s">
        <v>211</v>
      </c>
      <c r="G183" s="188" t="s">
        <v>311</v>
      </c>
      <c r="H183" s="189" t="s">
        <v>6</v>
      </c>
      <c r="I183" s="266"/>
    </row>
    <row r="184" spans="2:9" s="176" customFormat="1" ht="18" customHeight="1" x14ac:dyDescent="0.25">
      <c r="B184" s="177">
        <v>112</v>
      </c>
      <c r="C184" s="203">
        <v>210576</v>
      </c>
      <c r="D184" s="184" t="s">
        <v>342</v>
      </c>
      <c r="E184" s="180">
        <v>44144</v>
      </c>
      <c r="F184" s="209" t="s">
        <v>343</v>
      </c>
      <c r="G184" s="197"/>
      <c r="H184" s="189" t="s">
        <v>6</v>
      </c>
      <c r="I184" s="266"/>
    </row>
    <row r="185" spans="2:9" s="176" customFormat="1" ht="38.25" x14ac:dyDescent="0.25">
      <c r="B185" s="177">
        <v>113</v>
      </c>
      <c r="C185" s="203">
        <v>716398</v>
      </c>
      <c r="D185" s="184" t="s">
        <v>381</v>
      </c>
      <c r="E185" s="180">
        <v>44153</v>
      </c>
      <c r="F185" s="181" t="s">
        <v>382</v>
      </c>
      <c r="G185" s="181" t="s">
        <v>383</v>
      </c>
      <c r="H185" s="189" t="s">
        <v>6</v>
      </c>
      <c r="I185" s="266"/>
    </row>
    <row r="186" spans="2:9" s="176" customFormat="1" ht="18" customHeight="1" x14ac:dyDescent="0.25">
      <c r="B186" s="177">
        <v>114</v>
      </c>
      <c r="C186" s="203">
        <v>1063244.93</v>
      </c>
      <c r="D186" s="184" t="s">
        <v>392</v>
      </c>
      <c r="E186" s="180">
        <v>44194</v>
      </c>
      <c r="F186" s="181" t="s">
        <v>393</v>
      </c>
      <c r="G186" s="181" t="s">
        <v>394</v>
      </c>
      <c r="H186" s="189" t="s">
        <v>395</v>
      </c>
      <c r="I186" s="266"/>
    </row>
    <row r="187" spans="2:9" s="176" customFormat="1" ht="18" customHeight="1" x14ac:dyDescent="0.25">
      <c r="B187" s="177">
        <v>115</v>
      </c>
      <c r="C187" s="203">
        <v>2139231</v>
      </c>
      <c r="D187" s="184" t="s">
        <v>396</v>
      </c>
      <c r="E187" s="180">
        <v>44194</v>
      </c>
      <c r="F187" s="181" t="s">
        <v>397</v>
      </c>
      <c r="G187" s="181" t="s">
        <v>394</v>
      </c>
      <c r="H187" s="189" t="s">
        <v>395</v>
      </c>
      <c r="I187" s="267"/>
    </row>
    <row r="188" spans="2:9" s="133" customFormat="1" x14ac:dyDescent="0.25">
      <c r="C188" s="151"/>
      <c r="D188" s="139"/>
      <c r="G188" s="146"/>
      <c r="I188" s="204"/>
    </row>
  </sheetData>
  <mergeCells count="86">
    <mergeCell ref="I10:I29"/>
    <mergeCell ref="I7:I9"/>
    <mergeCell ref="B1:I1"/>
    <mergeCell ref="B2:I2"/>
    <mergeCell ref="B3:I3"/>
    <mergeCell ref="B5:I5"/>
    <mergeCell ref="B7:B9"/>
    <mergeCell ref="C7:C9"/>
    <mergeCell ref="D7:E7"/>
    <mergeCell ref="F7:F8"/>
    <mergeCell ref="G7:G8"/>
    <mergeCell ref="H7:H9"/>
    <mergeCell ref="I40:I58"/>
    <mergeCell ref="B31:I31"/>
    <mergeCell ref="B32:I32"/>
    <mergeCell ref="B33:I33"/>
    <mergeCell ref="B35:I35"/>
    <mergeCell ref="B37:B39"/>
    <mergeCell ref="C37:C39"/>
    <mergeCell ref="D37:E37"/>
    <mergeCell ref="F37:F38"/>
    <mergeCell ref="G37:G38"/>
    <mergeCell ref="H37:H39"/>
    <mergeCell ref="I37:I39"/>
    <mergeCell ref="I98:I102"/>
    <mergeCell ref="B60:I60"/>
    <mergeCell ref="B61:I61"/>
    <mergeCell ref="B62:I62"/>
    <mergeCell ref="B64:I64"/>
    <mergeCell ref="B93:I93"/>
    <mergeCell ref="B95:B97"/>
    <mergeCell ref="C95:C97"/>
    <mergeCell ref="D95:E95"/>
    <mergeCell ref="F95:F96"/>
    <mergeCell ref="G95:G96"/>
    <mergeCell ref="H95:H97"/>
    <mergeCell ref="I95:I97"/>
    <mergeCell ref="H66:H68"/>
    <mergeCell ref="I66:I68"/>
    <mergeCell ref="B89:I89"/>
    <mergeCell ref="B90:I90"/>
    <mergeCell ref="B91:I91"/>
    <mergeCell ref="I69:I87"/>
    <mergeCell ref="B66:B68"/>
    <mergeCell ref="C66:C68"/>
    <mergeCell ref="D66:E66"/>
    <mergeCell ref="F66:F67"/>
    <mergeCell ref="G66:G67"/>
    <mergeCell ref="I173:I187"/>
    <mergeCell ref="I103:I113"/>
    <mergeCell ref="B115:I115"/>
    <mergeCell ref="B116:I116"/>
    <mergeCell ref="B117:I117"/>
    <mergeCell ref="B119:I119"/>
    <mergeCell ref="B121:B123"/>
    <mergeCell ref="C121:C123"/>
    <mergeCell ref="D121:E121"/>
    <mergeCell ref="F121:F122"/>
    <mergeCell ref="G121:G122"/>
    <mergeCell ref="I156:I159"/>
    <mergeCell ref="B165:I165"/>
    <mergeCell ref="B164:I164"/>
    <mergeCell ref="B166:I166"/>
    <mergeCell ref="B168:I168"/>
    <mergeCell ref="B170:B172"/>
    <mergeCell ref="C170:C172"/>
    <mergeCell ref="D170:E170"/>
    <mergeCell ref="F170:F171"/>
    <mergeCell ref="G170:G171"/>
    <mergeCell ref="H170:H172"/>
    <mergeCell ref="I170:I172"/>
    <mergeCell ref="H121:H123"/>
    <mergeCell ref="I121:I123"/>
    <mergeCell ref="I148:I155"/>
    <mergeCell ref="I124:I137"/>
    <mergeCell ref="B139:I139"/>
    <mergeCell ref="B140:I140"/>
    <mergeCell ref="B141:I141"/>
    <mergeCell ref="B143:I143"/>
    <mergeCell ref="B145:B147"/>
    <mergeCell ref="C145:C147"/>
    <mergeCell ref="D145:E145"/>
    <mergeCell ref="F145:F146"/>
    <mergeCell ref="G145:G146"/>
    <mergeCell ref="H145:H147"/>
    <mergeCell ref="I145:I147"/>
  </mergeCells>
  <dataValidations count="1">
    <dataValidation type="list" allowBlank="1" showInputMessage="1" showErrorMessage="1" sqref="H10:H20 H173:H174 H156 H103:H113 H124" xr:uid="{6A818B75-8C40-4E0A-8E23-CD49794D569D}">
      <formula1>status</formula1>
    </dataValidation>
  </dataValidations>
  <pageMargins left="0.23622047244094491" right="0.23622047244094491" top="0.74803149606299213" bottom="0.74803149606299213" header="0.31496062992125984" footer="0.31496062992125984"/>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3"/>
  <sheetViews>
    <sheetView workbookViewId="0">
      <selection sqref="A1:XFD42"/>
    </sheetView>
  </sheetViews>
  <sheetFormatPr defaultRowHeight="15" x14ac:dyDescent="0.25"/>
  <cols>
    <col min="1" max="1" width="3.5703125" customWidth="1"/>
    <col min="2" max="2" width="16" style="152" customWidth="1"/>
    <col min="3" max="3" width="16" style="120" customWidth="1"/>
    <col min="4" max="4" width="12.28515625" style="141" customWidth="1"/>
    <col min="5" max="5" width="33" style="141" customWidth="1"/>
    <col min="6" max="6" width="21" style="141" customWidth="1"/>
    <col min="7" max="7" width="11.5703125" customWidth="1"/>
    <col min="8" max="8" width="23.85546875" customWidth="1"/>
  </cols>
  <sheetData>
    <row r="1" spans="1:8" ht="15.75" x14ac:dyDescent="0.25">
      <c r="A1" s="258" t="s">
        <v>449</v>
      </c>
      <c r="B1" s="258"/>
      <c r="C1" s="258"/>
      <c r="D1" s="258"/>
      <c r="E1" s="258"/>
      <c r="F1" s="258"/>
      <c r="G1" s="258"/>
      <c r="H1" s="258"/>
    </row>
    <row r="2" spans="1:8" x14ac:dyDescent="0.25">
      <c r="A2" s="259" t="s">
        <v>402</v>
      </c>
      <c r="B2" s="259"/>
      <c r="C2" s="259"/>
      <c r="D2" s="259"/>
      <c r="E2" s="259"/>
      <c r="F2" s="259"/>
      <c r="G2" s="259"/>
      <c r="H2" s="259"/>
    </row>
    <row r="3" spans="1:8" x14ac:dyDescent="0.25">
      <c r="A3" s="260" t="s">
        <v>403</v>
      </c>
      <c r="B3" s="260"/>
      <c r="C3" s="260"/>
      <c r="D3" s="260"/>
      <c r="E3" s="260"/>
      <c r="F3" s="260"/>
      <c r="G3" s="260"/>
      <c r="H3" s="260"/>
    </row>
    <row r="4" spans="1:8" x14ac:dyDescent="0.25">
      <c r="B4" s="149"/>
      <c r="C4"/>
    </row>
    <row r="5" spans="1:8" x14ac:dyDescent="0.25">
      <c r="A5" s="260" t="s">
        <v>450</v>
      </c>
      <c r="B5" s="260"/>
      <c r="C5" s="260"/>
      <c r="D5" s="260"/>
      <c r="E5" s="260"/>
      <c r="F5" s="260"/>
      <c r="G5" s="260"/>
      <c r="H5" s="260"/>
    </row>
    <row r="7" spans="1:8" x14ac:dyDescent="0.25">
      <c r="A7" s="271" t="s">
        <v>453</v>
      </c>
      <c r="B7" s="268" t="s">
        <v>447</v>
      </c>
      <c r="C7" s="257" t="s">
        <v>407</v>
      </c>
      <c r="D7" s="240"/>
      <c r="E7" s="246" t="s">
        <v>410</v>
      </c>
      <c r="F7" s="246" t="s">
        <v>411</v>
      </c>
      <c r="G7" s="243" t="s">
        <v>448</v>
      </c>
      <c r="H7" s="281" t="s">
        <v>451</v>
      </c>
    </row>
    <row r="8" spans="1:8" x14ac:dyDescent="0.25">
      <c r="A8" s="272"/>
      <c r="B8" s="269"/>
      <c r="C8" s="121" t="s">
        <v>416</v>
      </c>
      <c r="D8" s="147" t="s">
        <v>417</v>
      </c>
      <c r="E8" s="261"/>
      <c r="F8" s="261"/>
      <c r="G8" s="244"/>
      <c r="H8" s="281"/>
    </row>
    <row r="9" spans="1:8" x14ac:dyDescent="0.25">
      <c r="A9" s="273"/>
      <c r="B9" s="270"/>
      <c r="C9" s="122"/>
      <c r="D9" s="148"/>
      <c r="E9" s="142"/>
      <c r="F9" s="142"/>
      <c r="G9" s="245"/>
      <c r="H9" s="281"/>
    </row>
    <row r="10" spans="1:8" s="133" customFormat="1" ht="50.25" customHeight="1" x14ac:dyDescent="0.25">
      <c r="A10" s="130">
        <v>1</v>
      </c>
      <c r="B10" s="150">
        <v>577789.39</v>
      </c>
      <c r="C10" s="132" t="s">
        <v>0</v>
      </c>
      <c r="D10" s="96">
        <v>43843</v>
      </c>
      <c r="E10" s="153" t="s">
        <v>3</v>
      </c>
      <c r="F10" s="143" t="s">
        <v>4</v>
      </c>
      <c r="G10" s="88" t="s">
        <v>6</v>
      </c>
      <c r="H10" s="280" t="s">
        <v>456</v>
      </c>
    </row>
    <row r="11" spans="1:8" s="133" customFormat="1" ht="25.5" x14ac:dyDescent="0.25">
      <c r="A11" s="130">
        <v>2</v>
      </c>
      <c r="B11" s="150">
        <v>3145906.94</v>
      </c>
      <c r="C11" s="132" t="s">
        <v>8</v>
      </c>
      <c r="D11" s="96">
        <v>43843</v>
      </c>
      <c r="E11" s="153" t="s">
        <v>11</v>
      </c>
      <c r="F11" s="143" t="s">
        <v>12</v>
      </c>
      <c r="G11" s="88" t="s">
        <v>6</v>
      </c>
      <c r="H11" s="280"/>
    </row>
    <row r="12" spans="1:8" s="133" customFormat="1" ht="25.5" x14ac:dyDescent="0.25">
      <c r="A12" s="130">
        <v>3</v>
      </c>
      <c r="B12" s="150">
        <v>1148773.72</v>
      </c>
      <c r="C12" s="132" t="s">
        <v>22</v>
      </c>
      <c r="D12" s="96">
        <v>43845</v>
      </c>
      <c r="E12" s="153" t="s">
        <v>25</v>
      </c>
      <c r="F12" s="143" t="s">
        <v>26</v>
      </c>
      <c r="G12" s="88" t="s">
        <v>20</v>
      </c>
      <c r="H12" s="280"/>
    </row>
    <row r="13" spans="1:8" s="133" customFormat="1" ht="25.5" x14ac:dyDescent="0.25">
      <c r="A13" s="130">
        <v>4</v>
      </c>
      <c r="B13" s="150">
        <v>4487536.04</v>
      </c>
      <c r="C13" s="132" t="s">
        <v>40</v>
      </c>
      <c r="D13" s="96">
        <v>43847</v>
      </c>
      <c r="E13" s="153" t="s">
        <v>43</v>
      </c>
      <c r="F13" s="143" t="s">
        <v>44</v>
      </c>
      <c r="G13" s="88" t="s">
        <v>29</v>
      </c>
      <c r="H13" s="280"/>
    </row>
    <row r="14" spans="1:8" s="133" customFormat="1" x14ac:dyDescent="0.25">
      <c r="A14" s="130">
        <v>5</v>
      </c>
      <c r="B14" s="150">
        <v>550297</v>
      </c>
      <c r="C14" s="132" t="s">
        <v>51</v>
      </c>
      <c r="D14" s="96">
        <v>43852</v>
      </c>
      <c r="E14" s="153" t="s">
        <v>54</v>
      </c>
      <c r="F14" s="143" t="s">
        <v>55</v>
      </c>
      <c r="G14" s="88" t="s">
        <v>6</v>
      </c>
      <c r="H14" s="280"/>
    </row>
    <row r="15" spans="1:8" s="133" customFormat="1" x14ac:dyDescent="0.25">
      <c r="A15" s="130">
        <v>6</v>
      </c>
      <c r="B15" s="150">
        <v>222459</v>
      </c>
      <c r="C15" s="132" t="s">
        <v>80</v>
      </c>
      <c r="D15" s="96">
        <v>43853</v>
      </c>
      <c r="E15" s="153" t="s">
        <v>83</v>
      </c>
      <c r="F15" s="143" t="s">
        <v>84</v>
      </c>
      <c r="G15" s="88" t="s">
        <v>6</v>
      </c>
      <c r="H15" s="280"/>
    </row>
    <row r="16" spans="1:8" s="133" customFormat="1" ht="38.25" x14ac:dyDescent="0.25">
      <c r="A16" s="130">
        <v>7</v>
      </c>
      <c r="B16" s="150">
        <v>468392.64</v>
      </c>
      <c r="C16" s="132" t="s">
        <v>92</v>
      </c>
      <c r="D16" s="96">
        <v>43859</v>
      </c>
      <c r="E16" s="153" t="s">
        <v>95</v>
      </c>
      <c r="F16" s="143" t="s">
        <v>96</v>
      </c>
      <c r="G16" s="88" t="s">
        <v>6</v>
      </c>
      <c r="H16" s="280"/>
    </row>
    <row r="17" spans="1:8" s="133" customFormat="1" ht="25.5" x14ac:dyDescent="0.25">
      <c r="A17" s="130">
        <v>8</v>
      </c>
      <c r="B17" s="150">
        <v>490481.5</v>
      </c>
      <c r="C17" s="132" t="s">
        <v>98</v>
      </c>
      <c r="D17" s="96">
        <v>43866</v>
      </c>
      <c r="E17" s="153" t="s">
        <v>101</v>
      </c>
      <c r="F17" s="143" t="s">
        <v>102</v>
      </c>
      <c r="G17" s="88" t="s">
        <v>20</v>
      </c>
      <c r="H17" s="280"/>
    </row>
    <row r="18" spans="1:8" s="133" customFormat="1" x14ac:dyDescent="0.25">
      <c r="A18" s="130">
        <v>9</v>
      </c>
      <c r="B18" s="150">
        <v>4601090.25</v>
      </c>
      <c r="C18" s="132" t="s">
        <v>104</v>
      </c>
      <c r="D18" s="96"/>
      <c r="E18" s="153" t="s">
        <v>106</v>
      </c>
      <c r="F18" s="143" t="s">
        <v>107</v>
      </c>
      <c r="G18" s="88" t="s">
        <v>20</v>
      </c>
      <c r="H18" s="280"/>
    </row>
    <row r="19" spans="1:8" s="133" customFormat="1" x14ac:dyDescent="0.25">
      <c r="A19" s="130">
        <v>10</v>
      </c>
      <c r="B19" s="150">
        <v>440757</v>
      </c>
      <c r="C19" s="132" t="s">
        <v>120</v>
      </c>
      <c r="D19" s="96">
        <v>43905</v>
      </c>
      <c r="E19" s="153" t="s">
        <v>121</v>
      </c>
      <c r="F19" s="143" t="s">
        <v>122</v>
      </c>
      <c r="G19" s="88" t="s">
        <v>20</v>
      </c>
      <c r="H19" s="280"/>
    </row>
    <row r="20" spans="1:8" s="133" customFormat="1" ht="25.5" x14ac:dyDescent="0.25">
      <c r="A20" s="130">
        <v>11</v>
      </c>
      <c r="B20" s="150">
        <v>1674725</v>
      </c>
      <c r="C20" s="132" t="s">
        <v>124</v>
      </c>
      <c r="D20" s="96">
        <v>43967</v>
      </c>
      <c r="E20" s="153" t="s">
        <v>125</v>
      </c>
      <c r="F20" s="143" t="s">
        <v>126</v>
      </c>
      <c r="G20" s="88" t="s">
        <v>20</v>
      </c>
      <c r="H20" s="280"/>
    </row>
    <row r="21" spans="1:8" s="133" customFormat="1" ht="25.5" x14ac:dyDescent="0.25">
      <c r="A21" s="130">
        <v>12</v>
      </c>
      <c r="B21" s="150">
        <v>290910</v>
      </c>
      <c r="C21" s="134" t="s">
        <v>128</v>
      </c>
      <c r="D21" s="97">
        <v>44022</v>
      </c>
      <c r="E21" s="154" t="s">
        <v>129</v>
      </c>
      <c r="F21" s="144" t="s">
        <v>130</v>
      </c>
      <c r="G21" s="88" t="s">
        <v>20</v>
      </c>
      <c r="H21" s="280"/>
    </row>
    <row r="22" spans="1:8" s="133" customFormat="1" x14ac:dyDescent="0.25">
      <c r="A22" s="130">
        <v>13</v>
      </c>
      <c r="B22" s="150">
        <v>50033.740000000005</v>
      </c>
      <c r="C22" s="134" t="s">
        <v>136</v>
      </c>
      <c r="D22" s="97">
        <v>43906</v>
      </c>
      <c r="E22" s="154" t="s">
        <v>137</v>
      </c>
      <c r="F22" s="144" t="s">
        <v>138</v>
      </c>
      <c r="G22" s="79" t="s">
        <v>20</v>
      </c>
      <c r="H22" s="280"/>
    </row>
    <row r="23" spans="1:8" s="133" customFormat="1" ht="25.5" x14ac:dyDescent="0.25">
      <c r="A23" s="130">
        <v>14</v>
      </c>
      <c r="B23" s="150">
        <v>85635.81</v>
      </c>
      <c r="C23" s="135" t="s">
        <v>152</v>
      </c>
      <c r="D23" s="96">
        <v>43917</v>
      </c>
      <c r="E23" s="153" t="s">
        <v>153</v>
      </c>
      <c r="F23" s="143" t="s">
        <v>154</v>
      </c>
      <c r="G23" s="79" t="s">
        <v>6</v>
      </c>
      <c r="H23" s="280"/>
    </row>
    <row r="24" spans="1:8" s="133" customFormat="1" x14ac:dyDescent="0.25">
      <c r="A24" s="130">
        <v>15</v>
      </c>
      <c r="B24" s="150">
        <v>830586</v>
      </c>
      <c r="C24" s="135" t="s">
        <v>156</v>
      </c>
      <c r="D24" s="96">
        <v>43921</v>
      </c>
      <c r="E24" s="155" t="s">
        <v>158</v>
      </c>
      <c r="F24" s="143" t="s">
        <v>159</v>
      </c>
      <c r="G24" s="79" t="s">
        <v>6</v>
      </c>
      <c r="H24" s="280"/>
    </row>
    <row r="25" spans="1:8" s="133" customFormat="1" ht="25.5" x14ac:dyDescent="0.25">
      <c r="A25" s="130">
        <v>16</v>
      </c>
      <c r="B25" s="150">
        <v>728352</v>
      </c>
      <c r="C25" s="135" t="s">
        <v>176</v>
      </c>
      <c r="D25" s="96">
        <v>43985</v>
      </c>
      <c r="E25" s="153" t="s">
        <v>177</v>
      </c>
      <c r="F25" s="143" t="s">
        <v>178</v>
      </c>
      <c r="G25" s="79" t="s">
        <v>20</v>
      </c>
      <c r="H25" s="280"/>
    </row>
    <row r="26" spans="1:8" s="133" customFormat="1" ht="25.5" x14ac:dyDescent="0.25">
      <c r="A26" s="130">
        <v>17</v>
      </c>
      <c r="B26" s="150">
        <v>2891341</v>
      </c>
      <c r="C26" s="135" t="s">
        <v>181</v>
      </c>
      <c r="D26" s="96">
        <v>43956</v>
      </c>
      <c r="E26" s="153" t="s">
        <v>182</v>
      </c>
      <c r="F26" s="143" t="s">
        <v>183</v>
      </c>
      <c r="G26" s="79" t="s">
        <v>6</v>
      </c>
      <c r="H26" s="280"/>
    </row>
    <row r="27" spans="1:8" s="133" customFormat="1" ht="25.5" x14ac:dyDescent="0.25">
      <c r="A27" s="130">
        <v>18</v>
      </c>
      <c r="B27" s="150">
        <v>216242</v>
      </c>
      <c r="C27" s="135" t="s">
        <v>185</v>
      </c>
      <c r="D27" s="96">
        <v>43966</v>
      </c>
      <c r="E27" s="153" t="s">
        <v>186</v>
      </c>
      <c r="F27" s="143" t="s">
        <v>187</v>
      </c>
      <c r="G27" s="79" t="s">
        <v>190</v>
      </c>
      <c r="H27" s="280"/>
    </row>
    <row r="28" spans="1:8" s="133" customFormat="1" ht="25.5" x14ac:dyDescent="0.25">
      <c r="A28" s="130">
        <v>19</v>
      </c>
      <c r="B28" s="150">
        <v>513667.5</v>
      </c>
      <c r="C28" s="135" t="s">
        <v>204</v>
      </c>
      <c r="D28" s="96">
        <v>44001</v>
      </c>
      <c r="E28" s="153" t="s">
        <v>205</v>
      </c>
      <c r="F28" s="143" t="s">
        <v>187</v>
      </c>
      <c r="G28" s="79" t="s">
        <v>190</v>
      </c>
      <c r="H28" s="280"/>
    </row>
    <row r="29" spans="1:8" s="133" customFormat="1" ht="25.5" x14ac:dyDescent="0.25">
      <c r="A29" s="130">
        <v>20</v>
      </c>
      <c r="B29" s="150">
        <v>664517</v>
      </c>
      <c r="C29" s="135" t="s">
        <v>233</v>
      </c>
      <c r="D29" s="96">
        <v>44048</v>
      </c>
      <c r="E29" s="153" t="s">
        <v>234</v>
      </c>
      <c r="F29" s="143" t="s">
        <v>235</v>
      </c>
      <c r="G29" s="79"/>
      <c r="H29" s="280"/>
    </row>
    <row r="30" spans="1:8" s="133" customFormat="1" x14ac:dyDescent="0.25">
      <c r="A30" s="130">
        <v>21</v>
      </c>
      <c r="B30" s="150">
        <v>304556</v>
      </c>
      <c r="C30" s="135" t="s">
        <v>237</v>
      </c>
      <c r="D30" s="96">
        <v>44047</v>
      </c>
      <c r="E30" s="153" t="s">
        <v>238</v>
      </c>
      <c r="F30" s="143" t="s">
        <v>239</v>
      </c>
      <c r="G30" s="79" t="s">
        <v>190</v>
      </c>
      <c r="H30" s="280"/>
    </row>
    <row r="31" spans="1:8" s="133" customFormat="1" ht="25.5" x14ac:dyDescent="0.25">
      <c r="A31" s="130">
        <v>22</v>
      </c>
      <c r="B31" s="150">
        <v>603161.5</v>
      </c>
      <c r="C31" s="135" t="s">
        <v>244</v>
      </c>
      <c r="D31" s="96">
        <v>44050</v>
      </c>
      <c r="E31" s="153" t="s">
        <v>245</v>
      </c>
      <c r="F31" s="143" t="s">
        <v>246</v>
      </c>
      <c r="G31" s="79" t="s">
        <v>6</v>
      </c>
      <c r="H31" s="280"/>
    </row>
    <row r="32" spans="1:8" s="133" customFormat="1" ht="25.5" x14ac:dyDescent="0.25">
      <c r="A32" s="130">
        <v>23</v>
      </c>
      <c r="B32" s="150">
        <v>718669</v>
      </c>
      <c r="C32" s="136" t="s">
        <v>298</v>
      </c>
      <c r="D32" s="99">
        <v>44109</v>
      </c>
      <c r="E32" s="156" t="s">
        <v>299</v>
      </c>
      <c r="F32" s="145" t="s">
        <v>300</v>
      </c>
      <c r="G32" s="89" t="s">
        <v>6</v>
      </c>
      <c r="H32" s="280"/>
    </row>
    <row r="33" spans="1:8" s="133" customFormat="1" ht="38.25" x14ac:dyDescent="0.25">
      <c r="A33" s="130">
        <v>24</v>
      </c>
      <c r="B33" s="150">
        <v>4218953</v>
      </c>
      <c r="C33" s="138" t="s">
        <v>302</v>
      </c>
      <c r="D33" s="99">
        <v>42787</v>
      </c>
      <c r="E33" s="156" t="s">
        <v>303</v>
      </c>
      <c r="F33" s="145" t="s">
        <v>304</v>
      </c>
      <c r="G33" s="89" t="s">
        <v>29</v>
      </c>
      <c r="H33" s="280"/>
    </row>
    <row r="34" spans="1:8" s="133" customFormat="1" ht="25.5" x14ac:dyDescent="0.25">
      <c r="A34" s="130">
        <v>25</v>
      </c>
      <c r="B34" s="150">
        <v>841633</v>
      </c>
      <c r="C34" s="136" t="s">
        <v>318</v>
      </c>
      <c r="D34" s="99">
        <v>44153</v>
      </c>
      <c r="E34" s="156" t="s">
        <v>319</v>
      </c>
      <c r="F34" s="145" t="s">
        <v>320</v>
      </c>
      <c r="G34" s="89" t="s">
        <v>6</v>
      </c>
      <c r="H34" s="280"/>
    </row>
    <row r="35" spans="1:8" s="133" customFormat="1" ht="25.5" x14ac:dyDescent="0.25">
      <c r="A35" s="130">
        <v>26</v>
      </c>
      <c r="B35" s="150">
        <v>320363</v>
      </c>
      <c r="C35" s="135" t="s">
        <v>330</v>
      </c>
      <c r="D35" s="96">
        <v>44134</v>
      </c>
      <c r="E35" s="153" t="s">
        <v>331</v>
      </c>
      <c r="F35" s="143" t="s">
        <v>332</v>
      </c>
      <c r="G35" s="89" t="s">
        <v>6</v>
      </c>
      <c r="H35" s="280"/>
    </row>
    <row r="36" spans="1:8" s="133" customFormat="1" x14ac:dyDescent="0.25">
      <c r="A36" s="130">
        <v>27</v>
      </c>
      <c r="B36" s="150">
        <v>112325</v>
      </c>
      <c r="C36" s="135" t="s">
        <v>334</v>
      </c>
      <c r="D36" s="96">
        <v>44155</v>
      </c>
      <c r="E36" s="155" t="s">
        <v>335</v>
      </c>
      <c r="F36" s="143" t="s">
        <v>235</v>
      </c>
      <c r="G36" s="89" t="s">
        <v>6</v>
      </c>
      <c r="H36" s="280"/>
    </row>
    <row r="37" spans="1:8" s="133" customFormat="1" ht="25.5" x14ac:dyDescent="0.25">
      <c r="A37" s="130">
        <v>28</v>
      </c>
      <c r="B37" s="150">
        <v>302862.25</v>
      </c>
      <c r="C37" s="135" t="s">
        <v>336</v>
      </c>
      <c r="D37" s="96">
        <v>44134</v>
      </c>
      <c r="E37" s="153" t="s">
        <v>337</v>
      </c>
      <c r="F37" s="143" t="s">
        <v>338</v>
      </c>
      <c r="G37" s="89" t="s">
        <v>6</v>
      </c>
      <c r="H37" s="280"/>
    </row>
    <row r="38" spans="1:8" s="133" customFormat="1" ht="25.5" x14ac:dyDescent="0.25">
      <c r="A38" s="130">
        <v>29</v>
      </c>
      <c r="B38" s="150">
        <v>248079</v>
      </c>
      <c r="C38" s="135" t="s">
        <v>340</v>
      </c>
      <c r="D38" s="96">
        <v>44145</v>
      </c>
      <c r="E38" s="153" t="s">
        <v>83</v>
      </c>
      <c r="F38" s="143" t="s">
        <v>341</v>
      </c>
      <c r="G38" s="89" t="s">
        <v>29</v>
      </c>
      <c r="H38" s="280"/>
    </row>
    <row r="39" spans="1:8" s="133" customFormat="1" ht="25.5" x14ac:dyDescent="0.25">
      <c r="A39" s="130">
        <v>30</v>
      </c>
      <c r="B39" s="150">
        <v>1597852</v>
      </c>
      <c r="C39" s="136" t="s">
        <v>350</v>
      </c>
      <c r="D39" s="99">
        <v>44146</v>
      </c>
      <c r="E39" s="156" t="s">
        <v>351</v>
      </c>
      <c r="F39" s="145" t="s">
        <v>352</v>
      </c>
      <c r="G39" s="89" t="s">
        <v>6</v>
      </c>
      <c r="H39" s="280"/>
    </row>
    <row r="40" spans="1:8" s="133" customFormat="1" ht="25.5" x14ac:dyDescent="0.25">
      <c r="A40" s="130">
        <v>31</v>
      </c>
      <c r="B40" s="150">
        <v>417195</v>
      </c>
      <c r="C40" s="135" t="s">
        <v>385</v>
      </c>
      <c r="D40" s="96">
        <v>44161</v>
      </c>
      <c r="E40" s="153" t="s">
        <v>386</v>
      </c>
      <c r="F40" s="143" t="s">
        <v>387</v>
      </c>
      <c r="G40" s="89" t="s">
        <v>6</v>
      </c>
      <c r="H40" s="280"/>
    </row>
    <row r="41" spans="1:8" s="133" customFormat="1" ht="25.5" x14ac:dyDescent="0.25">
      <c r="A41" s="130">
        <v>32</v>
      </c>
      <c r="B41" s="150">
        <v>335811.2</v>
      </c>
      <c r="C41" s="135" t="s">
        <v>389</v>
      </c>
      <c r="D41" s="96">
        <v>44167</v>
      </c>
      <c r="E41" s="153" t="s">
        <v>390</v>
      </c>
      <c r="F41" s="143" t="s">
        <v>391</v>
      </c>
      <c r="G41" s="89" t="s">
        <v>6</v>
      </c>
      <c r="H41" s="280"/>
    </row>
    <row r="42" spans="1:8" s="133" customFormat="1" ht="38.25" x14ac:dyDescent="0.25">
      <c r="A42" s="130">
        <v>33</v>
      </c>
      <c r="B42" s="150">
        <v>72227</v>
      </c>
      <c r="C42" s="135" t="s">
        <v>398</v>
      </c>
      <c r="D42" s="96">
        <v>44194</v>
      </c>
      <c r="E42" s="153" t="s">
        <v>400</v>
      </c>
      <c r="F42" s="143" t="s">
        <v>401</v>
      </c>
      <c r="G42" s="89"/>
      <c r="H42" s="280"/>
    </row>
    <row r="43" spans="1:8" s="133" customFormat="1" x14ac:dyDescent="0.25">
      <c r="B43" s="151">
        <f>SUM(B10:B42)</f>
        <v>34173180.480000004</v>
      </c>
      <c r="C43" s="139"/>
      <c r="D43" s="146"/>
      <c r="E43" s="146"/>
      <c r="F43" s="146"/>
    </row>
    <row r="44" spans="1:8" s="133" customFormat="1" x14ac:dyDescent="0.25">
      <c r="B44" s="151"/>
      <c r="C44" s="139"/>
      <c r="D44" s="146"/>
      <c r="E44" s="146"/>
      <c r="F44" s="146"/>
    </row>
    <row r="45" spans="1:8" s="133" customFormat="1" x14ac:dyDescent="0.25">
      <c r="B45" s="151"/>
      <c r="C45" s="139"/>
      <c r="D45" s="146"/>
      <c r="E45" s="146"/>
      <c r="F45" s="146"/>
    </row>
    <row r="46" spans="1:8" s="133" customFormat="1" x14ac:dyDescent="0.25">
      <c r="B46" s="151"/>
      <c r="C46" s="139"/>
      <c r="D46" s="146"/>
      <c r="E46" s="146"/>
      <c r="F46" s="146"/>
    </row>
    <row r="47" spans="1:8" s="133" customFormat="1" x14ac:dyDescent="0.25">
      <c r="B47" s="151"/>
      <c r="C47" s="139"/>
      <c r="D47" s="146"/>
      <c r="E47" s="146"/>
      <c r="F47" s="146"/>
    </row>
    <row r="48" spans="1:8" s="133" customFormat="1" x14ac:dyDescent="0.25">
      <c r="B48" s="151"/>
      <c r="C48" s="139"/>
      <c r="D48" s="146"/>
      <c r="E48" s="146"/>
      <c r="F48" s="146"/>
    </row>
    <row r="49" spans="2:6" s="133" customFormat="1" x14ac:dyDescent="0.25">
      <c r="B49" s="151"/>
      <c r="C49" s="139"/>
      <c r="D49" s="146"/>
      <c r="E49" s="146"/>
      <c r="F49" s="146"/>
    </row>
    <row r="50" spans="2:6" s="133" customFormat="1" x14ac:dyDescent="0.25">
      <c r="B50" s="151"/>
      <c r="C50" s="139"/>
      <c r="D50" s="146"/>
      <c r="E50" s="146"/>
      <c r="F50" s="146"/>
    </row>
    <row r="51" spans="2:6" s="133" customFormat="1" x14ac:dyDescent="0.25">
      <c r="B51" s="151"/>
      <c r="C51" s="139"/>
      <c r="D51" s="146"/>
      <c r="E51" s="146"/>
      <c r="F51" s="146"/>
    </row>
    <row r="52" spans="2:6" s="133" customFormat="1" x14ac:dyDescent="0.25">
      <c r="B52" s="151"/>
      <c r="C52" s="139"/>
      <c r="D52" s="146"/>
      <c r="E52" s="146"/>
      <c r="F52" s="146"/>
    </row>
    <row r="53" spans="2:6" s="133" customFormat="1" x14ac:dyDescent="0.25">
      <c r="B53" s="151"/>
      <c r="C53" s="139"/>
      <c r="D53" s="146"/>
      <c r="E53" s="146"/>
      <c r="F53" s="146"/>
    </row>
  </sheetData>
  <mergeCells count="12">
    <mergeCell ref="H10:H42"/>
    <mergeCell ref="A1:H1"/>
    <mergeCell ref="A2:H2"/>
    <mergeCell ref="A3:H3"/>
    <mergeCell ref="A5:H5"/>
    <mergeCell ref="A7:A9"/>
    <mergeCell ref="H7:H9"/>
    <mergeCell ref="C7:D7"/>
    <mergeCell ref="E7:E8"/>
    <mergeCell ref="F7:F8"/>
    <mergeCell ref="G7:G9"/>
    <mergeCell ref="B7:B9"/>
  </mergeCells>
  <dataValidations count="1">
    <dataValidation type="list" allowBlank="1" showInputMessage="1" showErrorMessage="1" sqref="G10:G21" xr:uid="{00000000-0002-0000-0300-000000000000}">
      <formula1>status</formula1>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3"/>
  <sheetViews>
    <sheetView workbookViewId="0">
      <selection sqref="A1:XFD14"/>
    </sheetView>
  </sheetViews>
  <sheetFormatPr defaultRowHeight="15" x14ac:dyDescent="0.25"/>
  <cols>
    <col min="1" max="1" width="4.28515625" customWidth="1"/>
    <col min="2" max="2" width="15.28515625" style="120" customWidth="1"/>
    <col min="3" max="3" width="12" style="120" customWidth="1"/>
    <col min="4" max="4" width="13" customWidth="1"/>
    <col min="5" max="5" width="33" customWidth="1"/>
    <col min="6" max="6" width="21.5703125" customWidth="1"/>
    <col min="7" max="7" width="15.28515625" customWidth="1"/>
    <col min="8" max="8" width="30" customWidth="1"/>
  </cols>
  <sheetData>
    <row r="1" spans="1:9" ht="15.75" x14ac:dyDescent="0.25">
      <c r="A1" s="258" t="s">
        <v>449</v>
      </c>
      <c r="B1" s="258"/>
      <c r="C1" s="258"/>
      <c r="D1" s="258"/>
      <c r="E1" s="258"/>
      <c r="F1" s="258"/>
      <c r="G1" s="258"/>
      <c r="H1" s="258"/>
    </row>
    <row r="2" spans="1:9" x14ac:dyDescent="0.25">
      <c r="A2" s="259" t="s">
        <v>402</v>
      </c>
      <c r="B2" s="259"/>
      <c r="C2" s="259"/>
      <c r="D2" s="259"/>
      <c r="E2" s="259"/>
      <c r="F2" s="259"/>
      <c r="G2" s="259"/>
      <c r="H2" s="259"/>
    </row>
    <row r="3" spans="1:9" x14ac:dyDescent="0.25">
      <c r="A3" s="260" t="s">
        <v>403</v>
      </c>
      <c r="B3" s="260"/>
      <c r="C3" s="260"/>
      <c r="D3" s="260"/>
      <c r="E3" s="260"/>
      <c r="F3" s="260"/>
      <c r="G3" s="260"/>
      <c r="H3" s="260"/>
    </row>
    <row r="4" spans="1:9" x14ac:dyDescent="0.25">
      <c r="B4"/>
      <c r="C4"/>
    </row>
    <row r="5" spans="1:9" x14ac:dyDescent="0.25">
      <c r="A5" s="260" t="s">
        <v>450</v>
      </c>
      <c r="B5" s="260"/>
      <c r="C5" s="260"/>
      <c r="D5" s="260"/>
      <c r="E5" s="260"/>
      <c r="F5" s="260"/>
      <c r="G5" s="260"/>
      <c r="H5" s="260"/>
    </row>
    <row r="7" spans="1:9" x14ac:dyDescent="0.25">
      <c r="A7" s="271" t="s">
        <v>453</v>
      </c>
      <c r="B7" s="268" t="s">
        <v>447</v>
      </c>
      <c r="C7" s="257" t="s">
        <v>407</v>
      </c>
      <c r="D7" s="240"/>
      <c r="E7" s="243" t="s">
        <v>410</v>
      </c>
      <c r="F7" s="243" t="s">
        <v>411</v>
      </c>
      <c r="G7" s="243" t="s">
        <v>448</v>
      </c>
      <c r="H7" s="274" t="s">
        <v>454</v>
      </c>
    </row>
    <row r="8" spans="1:9" x14ac:dyDescent="0.25">
      <c r="A8" s="272"/>
      <c r="B8" s="269"/>
      <c r="C8" s="121" t="s">
        <v>416</v>
      </c>
      <c r="D8" s="109" t="s">
        <v>417</v>
      </c>
      <c r="E8" s="244"/>
      <c r="F8" s="244"/>
      <c r="G8" s="244"/>
      <c r="H8" s="275"/>
    </row>
    <row r="9" spans="1:9" x14ac:dyDescent="0.25">
      <c r="A9" s="273"/>
      <c r="B9" s="270"/>
      <c r="C9" s="122"/>
      <c r="D9" s="62"/>
      <c r="E9" s="64"/>
      <c r="F9" s="64"/>
      <c r="G9" s="245"/>
      <c r="H9" s="276"/>
    </row>
    <row r="10" spans="1:9" ht="30" customHeight="1" x14ac:dyDescent="0.25">
      <c r="A10" s="130">
        <v>1</v>
      </c>
      <c r="B10" s="131">
        <v>175276</v>
      </c>
      <c r="C10" s="132" t="s">
        <v>110</v>
      </c>
      <c r="D10" s="96">
        <v>43867</v>
      </c>
      <c r="E10" s="6" t="s">
        <v>113</v>
      </c>
      <c r="F10" s="7" t="s">
        <v>114</v>
      </c>
      <c r="G10" s="88" t="s">
        <v>6</v>
      </c>
      <c r="H10" s="265" t="s">
        <v>457</v>
      </c>
    </row>
    <row r="11" spans="1:9" x14ac:dyDescent="0.25">
      <c r="A11" s="130">
        <v>3</v>
      </c>
      <c r="B11" s="131">
        <v>107594.3</v>
      </c>
      <c r="C11" s="136" t="s">
        <v>307</v>
      </c>
      <c r="D11" s="99">
        <v>44120</v>
      </c>
      <c r="E11" s="160" t="s">
        <v>308</v>
      </c>
      <c r="F11" s="29" t="s">
        <v>309</v>
      </c>
      <c r="G11" s="89" t="s">
        <v>6</v>
      </c>
      <c r="H11" s="266"/>
    </row>
    <row r="12" spans="1:9" ht="30" x14ac:dyDescent="0.25">
      <c r="A12" s="130">
        <v>4</v>
      </c>
      <c r="B12" s="131">
        <v>3367087.93</v>
      </c>
      <c r="C12" s="135" t="s">
        <v>344</v>
      </c>
      <c r="D12" s="96">
        <v>44144</v>
      </c>
      <c r="E12" s="6" t="s">
        <v>345</v>
      </c>
      <c r="F12" s="90" t="s">
        <v>346</v>
      </c>
      <c r="G12" s="89" t="s">
        <v>6</v>
      </c>
      <c r="H12" s="266"/>
      <c r="I12" t="s">
        <v>73</v>
      </c>
    </row>
    <row r="13" spans="1:9" ht="45" x14ac:dyDescent="0.25">
      <c r="A13" s="130">
        <v>5</v>
      </c>
      <c r="B13" s="131">
        <v>716398</v>
      </c>
      <c r="C13" s="135" t="s">
        <v>381</v>
      </c>
      <c r="D13" s="96">
        <v>44153</v>
      </c>
      <c r="E13" s="6" t="s">
        <v>382</v>
      </c>
      <c r="F13" s="7" t="s">
        <v>383</v>
      </c>
      <c r="G13" s="89" t="s">
        <v>6</v>
      </c>
      <c r="H13" s="267"/>
    </row>
    <row r="14" spans="1:9" x14ac:dyDescent="0.25">
      <c r="H14" s="170"/>
    </row>
    <row r="15" spans="1:9" x14ac:dyDescent="0.25">
      <c r="H15" s="171"/>
    </row>
    <row r="16" spans="1:9" x14ac:dyDescent="0.25">
      <c r="H16" s="171"/>
    </row>
    <row r="17" spans="8:10" x14ac:dyDescent="0.25">
      <c r="H17" s="171"/>
    </row>
    <row r="18" spans="8:10" x14ac:dyDescent="0.25">
      <c r="H18" s="171"/>
      <c r="J18" s="140"/>
    </row>
    <row r="19" spans="8:10" x14ac:dyDescent="0.25">
      <c r="H19" s="171"/>
    </row>
    <row r="20" spans="8:10" x14ac:dyDescent="0.25">
      <c r="H20" s="171"/>
    </row>
    <row r="21" spans="8:10" x14ac:dyDescent="0.25">
      <c r="H21" s="171"/>
    </row>
    <row r="22" spans="8:10" x14ac:dyDescent="0.25">
      <c r="H22" s="171"/>
    </row>
    <row r="23" spans="8:10" x14ac:dyDescent="0.25">
      <c r="H23" s="171"/>
    </row>
  </sheetData>
  <mergeCells count="12">
    <mergeCell ref="B7:B9"/>
    <mergeCell ref="A7:A9"/>
    <mergeCell ref="A1:H1"/>
    <mergeCell ref="A2:H2"/>
    <mergeCell ref="A3:H3"/>
    <mergeCell ref="A5:H5"/>
    <mergeCell ref="H10:H13"/>
    <mergeCell ref="H7:H9"/>
    <mergeCell ref="C7:D7"/>
    <mergeCell ref="E7:E8"/>
    <mergeCell ref="F7:F8"/>
    <mergeCell ref="G7:G9"/>
  </mergeCells>
  <dataValidations count="1">
    <dataValidation type="list" allowBlank="1" showInputMessage="1" showErrorMessage="1" sqref="G10" xr:uid="{00000000-0002-0000-0400-000000000000}">
      <formula1>status</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8"/>
  <sheetViews>
    <sheetView topLeftCell="A22" workbookViewId="0">
      <selection sqref="A1:XFD24"/>
    </sheetView>
  </sheetViews>
  <sheetFormatPr defaultRowHeight="15" x14ac:dyDescent="0.25"/>
  <cols>
    <col min="1" max="1" width="4.42578125" customWidth="1"/>
    <col min="2" max="2" width="16" style="157" customWidth="1"/>
    <col min="3" max="3" width="16" style="120" customWidth="1"/>
    <col min="4" max="4" width="15" customWidth="1"/>
    <col min="5" max="5" width="34.28515625" customWidth="1"/>
    <col min="6" max="6" width="27.28515625" customWidth="1"/>
    <col min="7" max="7" width="15" customWidth="1"/>
    <col min="8" max="8" width="24" customWidth="1"/>
  </cols>
  <sheetData>
    <row r="1" spans="1:8" ht="15.75" x14ac:dyDescent="0.25">
      <c r="A1" s="258" t="s">
        <v>449</v>
      </c>
      <c r="B1" s="258"/>
      <c r="C1" s="258"/>
      <c r="D1" s="258"/>
      <c r="E1" s="258"/>
      <c r="F1" s="258"/>
      <c r="G1" s="258"/>
      <c r="H1" s="258"/>
    </row>
    <row r="2" spans="1:8" x14ac:dyDescent="0.25">
      <c r="A2" s="259" t="s">
        <v>402</v>
      </c>
      <c r="B2" s="259"/>
      <c r="C2" s="259"/>
      <c r="D2" s="259"/>
      <c r="E2" s="259"/>
      <c r="F2" s="259"/>
      <c r="G2" s="259"/>
      <c r="H2" s="259"/>
    </row>
    <row r="3" spans="1:8" x14ac:dyDescent="0.25">
      <c r="A3" s="260" t="s">
        <v>403</v>
      </c>
      <c r="B3" s="260"/>
      <c r="C3" s="260"/>
      <c r="D3" s="260"/>
      <c r="E3" s="260"/>
      <c r="F3" s="260"/>
      <c r="G3" s="260"/>
      <c r="H3" s="260"/>
    </row>
    <row r="4" spans="1:8" x14ac:dyDescent="0.25">
      <c r="B4" s="105"/>
      <c r="C4"/>
    </row>
    <row r="5" spans="1:8" x14ac:dyDescent="0.25">
      <c r="A5" s="260" t="s">
        <v>450</v>
      </c>
      <c r="B5" s="260"/>
      <c r="C5" s="260"/>
      <c r="D5" s="260"/>
      <c r="E5" s="260"/>
      <c r="F5" s="260"/>
      <c r="G5" s="260"/>
      <c r="H5" s="260"/>
    </row>
    <row r="7" spans="1:8" x14ac:dyDescent="0.25">
      <c r="A7" s="274" t="s">
        <v>453</v>
      </c>
      <c r="B7" s="268" t="s">
        <v>447</v>
      </c>
      <c r="C7" s="257" t="s">
        <v>407</v>
      </c>
      <c r="D7" s="240"/>
      <c r="E7" s="243" t="s">
        <v>410</v>
      </c>
      <c r="F7" s="243" t="s">
        <v>411</v>
      </c>
      <c r="G7" s="243" t="s">
        <v>448</v>
      </c>
      <c r="H7" s="274" t="s">
        <v>454</v>
      </c>
    </row>
    <row r="8" spans="1:8" x14ac:dyDescent="0.25">
      <c r="A8" s="275"/>
      <c r="B8" s="269"/>
      <c r="C8" s="121" t="s">
        <v>416</v>
      </c>
      <c r="D8" s="109" t="s">
        <v>417</v>
      </c>
      <c r="E8" s="244"/>
      <c r="F8" s="244"/>
      <c r="G8" s="244"/>
      <c r="H8" s="275"/>
    </row>
    <row r="9" spans="1:8" x14ac:dyDescent="0.25">
      <c r="A9" s="276"/>
      <c r="B9" s="270"/>
      <c r="C9" s="122"/>
      <c r="D9" s="62"/>
      <c r="E9" s="64"/>
      <c r="F9" s="64"/>
      <c r="G9" s="245"/>
      <c r="H9" s="276"/>
    </row>
    <row r="10" spans="1:8" s="133" customFormat="1" ht="42" customHeight="1" x14ac:dyDescent="0.25">
      <c r="A10" s="130">
        <v>1</v>
      </c>
      <c r="B10" s="161">
        <v>94565</v>
      </c>
      <c r="C10" s="132" t="s">
        <v>86</v>
      </c>
      <c r="D10" s="96">
        <v>43858</v>
      </c>
      <c r="E10" s="6" t="s">
        <v>89</v>
      </c>
      <c r="F10" s="7" t="s">
        <v>90</v>
      </c>
      <c r="G10" s="88" t="s">
        <v>20</v>
      </c>
      <c r="H10" s="265" t="s">
        <v>455</v>
      </c>
    </row>
    <row r="11" spans="1:8" s="133" customFormat="1" ht="30" x14ac:dyDescent="0.25">
      <c r="A11" s="130">
        <v>2</v>
      </c>
      <c r="B11" s="161">
        <v>63480</v>
      </c>
      <c r="C11" s="132" t="s">
        <v>116</v>
      </c>
      <c r="D11" s="96">
        <v>43885</v>
      </c>
      <c r="E11" s="6" t="s">
        <v>117</v>
      </c>
      <c r="F11" s="7" t="s">
        <v>118</v>
      </c>
      <c r="G11" s="88" t="s">
        <v>6</v>
      </c>
      <c r="H11" s="266"/>
    </row>
    <row r="12" spans="1:8" s="133" customFormat="1" ht="48.75" customHeight="1" x14ac:dyDescent="0.25">
      <c r="A12" s="130">
        <v>2</v>
      </c>
      <c r="B12" s="131">
        <v>216164.75</v>
      </c>
      <c r="C12" s="135" t="s">
        <v>140</v>
      </c>
      <c r="D12" s="96">
        <v>43906</v>
      </c>
      <c r="E12" s="6" t="s">
        <v>141</v>
      </c>
      <c r="F12" s="7" t="s">
        <v>142</v>
      </c>
      <c r="G12" s="79" t="s">
        <v>6</v>
      </c>
      <c r="H12" s="266"/>
    </row>
    <row r="13" spans="1:8" s="133" customFormat="1" ht="30" x14ac:dyDescent="0.25">
      <c r="A13" s="130">
        <v>3</v>
      </c>
      <c r="B13" s="161">
        <v>79607</v>
      </c>
      <c r="C13" s="135" t="s">
        <v>164</v>
      </c>
      <c r="D13" s="96" t="s">
        <v>165</v>
      </c>
      <c r="E13" s="6" t="s">
        <v>89</v>
      </c>
      <c r="F13" s="7" t="s">
        <v>167</v>
      </c>
      <c r="G13" s="79" t="s">
        <v>6</v>
      </c>
      <c r="H13" s="266"/>
    </row>
    <row r="14" spans="1:8" s="133" customFormat="1" ht="38.25" customHeight="1" x14ac:dyDescent="0.25">
      <c r="A14" s="130">
        <v>4</v>
      </c>
      <c r="B14" s="161">
        <v>87446.3</v>
      </c>
      <c r="C14" s="135" t="s">
        <v>168</v>
      </c>
      <c r="D14" s="96">
        <v>43941</v>
      </c>
      <c r="E14" s="6" t="s">
        <v>89</v>
      </c>
      <c r="F14" s="7" t="s">
        <v>169</v>
      </c>
      <c r="G14" s="79" t="s">
        <v>6</v>
      </c>
      <c r="H14" s="266"/>
    </row>
    <row r="15" spans="1:8" s="133" customFormat="1" ht="30" x14ac:dyDescent="0.25">
      <c r="A15" s="130">
        <v>5</v>
      </c>
      <c r="B15" s="161">
        <v>79607</v>
      </c>
      <c r="C15" s="135" t="s">
        <v>170</v>
      </c>
      <c r="D15" s="96">
        <v>43941</v>
      </c>
      <c r="E15" s="6" t="s">
        <v>89</v>
      </c>
      <c r="F15" s="7" t="s">
        <v>171</v>
      </c>
      <c r="G15" s="79" t="s">
        <v>6</v>
      </c>
      <c r="H15" s="266"/>
    </row>
    <row r="16" spans="1:8" s="133" customFormat="1" ht="38.25" customHeight="1" x14ac:dyDescent="0.25">
      <c r="A16" s="130">
        <v>6</v>
      </c>
      <c r="B16" s="161"/>
      <c r="C16" s="135" t="s">
        <v>210</v>
      </c>
      <c r="D16" s="96"/>
      <c r="E16" s="6" t="s">
        <v>211</v>
      </c>
      <c r="F16" s="7" t="s">
        <v>212</v>
      </c>
      <c r="G16" s="79" t="s">
        <v>190</v>
      </c>
      <c r="H16" s="266"/>
    </row>
    <row r="17" spans="1:8" s="133" customFormat="1" ht="30" x14ac:dyDescent="0.25">
      <c r="A17" s="130">
        <v>7</v>
      </c>
      <c r="B17" s="161">
        <v>479800</v>
      </c>
      <c r="C17" s="135" t="s">
        <v>213</v>
      </c>
      <c r="D17" s="96">
        <v>44027</v>
      </c>
      <c r="E17" s="6" t="s">
        <v>215</v>
      </c>
      <c r="F17" s="7" t="s">
        <v>216</v>
      </c>
      <c r="G17" s="79" t="s">
        <v>6</v>
      </c>
      <c r="H17" s="266"/>
    </row>
    <row r="18" spans="1:8" s="133" customFormat="1" ht="30" x14ac:dyDescent="0.25">
      <c r="A18" s="130">
        <v>8</v>
      </c>
      <c r="B18" s="161">
        <v>406168.83</v>
      </c>
      <c r="C18" s="135" t="s">
        <v>251</v>
      </c>
      <c r="D18" s="96">
        <v>44060</v>
      </c>
      <c r="E18" s="6" t="s">
        <v>252</v>
      </c>
      <c r="F18" s="7" t="s">
        <v>253</v>
      </c>
      <c r="G18" s="79" t="s">
        <v>6</v>
      </c>
      <c r="H18" s="266"/>
    </row>
    <row r="19" spans="1:8" s="133" customFormat="1" ht="30" x14ac:dyDescent="0.25">
      <c r="A19" s="130">
        <v>9</v>
      </c>
      <c r="B19" s="161">
        <v>6252980.2199999997</v>
      </c>
      <c r="C19" s="135" t="s">
        <v>263</v>
      </c>
      <c r="D19" s="96">
        <v>44068</v>
      </c>
      <c r="E19" s="6" t="s">
        <v>264</v>
      </c>
      <c r="F19" s="7" t="s">
        <v>265</v>
      </c>
      <c r="G19" s="79" t="s">
        <v>267</v>
      </c>
      <c r="H19" s="266"/>
    </row>
    <row r="20" spans="1:8" s="133" customFormat="1" ht="30" x14ac:dyDescent="0.25">
      <c r="A20" s="130">
        <v>10</v>
      </c>
      <c r="B20" s="161">
        <v>83506</v>
      </c>
      <c r="C20" s="136" t="s">
        <v>310</v>
      </c>
      <c r="D20" s="99">
        <v>44119</v>
      </c>
      <c r="E20" s="137" t="s">
        <v>211</v>
      </c>
      <c r="F20" s="29" t="s">
        <v>311</v>
      </c>
      <c r="G20" s="89" t="s">
        <v>6</v>
      </c>
      <c r="H20" s="266"/>
    </row>
    <row r="21" spans="1:8" s="133" customFormat="1" x14ac:dyDescent="0.25">
      <c r="A21" s="130">
        <v>11</v>
      </c>
      <c r="B21" s="161">
        <v>210576</v>
      </c>
      <c r="C21" s="135" t="s">
        <v>342</v>
      </c>
      <c r="D21" s="96">
        <v>44144</v>
      </c>
      <c r="E21" s="21" t="s">
        <v>343</v>
      </c>
      <c r="F21" s="6"/>
      <c r="G21" s="89" t="s">
        <v>6</v>
      </c>
      <c r="H21" s="266"/>
    </row>
    <row r="22" spans="1:8" s="133" customFormat="1" ht="45" x14ac:dyDescent="0.25">
      <c r="A22" s="130">
        <v>12</v>
      </c>
      <c r="B22" s="161">
        <v>716398</v>
      </c>
      <c r="C22" s="135" t="s">
        <v>381</v>
      </c>
      <c r="D22" s="96">
        <v>44153</v>
      </c>
      <c r="E22" s="6" t="s">
        <v>382</v>
      </c>
      <c r="F22" s="7" t="s">
        <v>383</v>
      </c>
      <c r="G22" s="89" t="s">
        <v>6</v>
      </c>
      <c r="H22" s="266"/>
    </row>
    <row r="23" spans="1:8" s="133" customFormat="1" ht="30" x14ac:dyDescent="0.25">
      <c r="A23" s="130">
        <v>13</v>
      </c>
      <c r="B23" s="161">
        <v>1063244.93</v>
      </c>
      <c r="C23" s="135" t="s">
        <v>392</v>
      </c>
      <c r="D23" s="96">
        <v>44194</v>
      </c>
      <c r="E23" s="6" t="s">
        <v>393</v>
      </c>
      <c r="F23" s="7" t="s">
        <v>394</v>
      </c>
      <c r="G23" s="89" t="s">
        <v>395</v>
      </c>
      <c r="H23" s="266"/>
    </row>
    <row r="24" spans="1:8" s="133" customFormat="1" x14ac:dyDescent="0.25">
      <c r="A24" s="130">
        <v>14</v>
      </c>
      <c r="B24" s="161">
        <v>2139231</v>
      </c>
      <c r="C24" s="135" t="s">
        <v>396</v>
      </c>
      <c r="D24" s="96">
        <v>44194</v>
      </c>
      <c r="E24" s="6" t="s">
        <v>397</v>
      </c>
      <c r="F24" s="7" t="s">
        <v>394</v>
      </c>
      <c r="G24" s="89" t="s">
        <v>395</v>
      </c>
      <c r="H24" s="172"/>
    </row>
    <row r="25" spans="1:8" s="133" customFormat="1" x14ac:dyDescent="0.25">
      <c r="A25" s="165"/>
      <c r="B25" s="166">
        <f>SUM(B10:B24)</f>
        <v>11972775.029999999</v>
      </c>
      <c r="C25" s="167"/>
      <c r="D25" s="168"/>
      <c r="E25" s="168"/>
      <c r="F25" s="168"/>
      <c r="G25" s="168"/>
      <c r="H25" s="169"/>
    </row>
    <row r="26" spans="1:8" s="133" customFormat="1" x14ac:dyDescent="0.25">
      <c r="B26" s="162"/>
      <c r="C26" s="139"/>
    </row>
    <row r="27" spans="1:8" s="133" customFormat="1" x14ac:dyDescent="0.25">
      <c r="B27" s="162"/>
      <c r="C27" s="139"/>
    </row>
    <row r="28" spans="1:8" x14ac:dyDescent="0.25">
      <c r="A28" s="133"/>
      <c r="B28" s="162"/>
      <c r="C28" s="139"/>
      <c r="D28" s="133"/>
      <c r="E28" s="133"/>
      <c r="F28" s="133"/>
      <c r="G28" s="133"/>
    </row>
  </sheetData>
  <mergeCells count="12">
    <mergeCell ref="H7:H9"/>
    <mergeCell ref="H10:H23"/>
    <mergeCell ref="A1:H1"/>
    <mergeCell ref="A2:H2"/>
    <mergeCell ref="A3:H3"/>
    <mergeCell ref="A5:H5"/>
    <mergeCell ref="C7:D7"/>
    <mergeCell ref="E7:E8"/>
    <mergeCell ref="F7:F8"/>
    <mergeCell ref="G7:G9"/>
    <mergeCell ref="A7:A9"/>
    <mergeCell ref="B7:B9"/>
  </mergeCells>
  <dataValidations count="1">
    <dataValidation type="list" allowBlank="1" showInputMessage="1" showErrorMessage="1" sqref="G10:G11" xr:uid="{00000000-0002-0000-0500-000000000000}">
      <formula1>status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all projects</vt:lpstr>
      <vt:lpstr>Sheet4</vt:lpstr>
      <vt:lpstr>MSO</vt:lpstr>
      <vt:lpstr>Sheet1</vt:lpstr>
      <vt:lpstr>pipeline extn, wss, realignment</vt:lpstr>
      <vt:lpstr>electro mechanical</vt:lpstr>
      <vt:lpstr>civil works</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PC</dc:creator>
  <cp:lastModifiedBy>ANNALYN F. MACALOLOT</cp:lastModifiedBy>
  <cp:lastPrinted>2021-04-27T06:32:12Z</cp:lastPrinted>
  <dcterms:created xsi:type="dcterms:W3CDTF">2021-01-17T12:50:15Z</dcterms:created>
  <dcterms:modified xsi:type="dcterms:W3CDTF">2021-05-07T08:34:58Z</dcterms:modified>
</cp:coreProperties>
</file>